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jonas/Dropbox/NGO/kifkif_jonas/opiniewerk_en_woordvoerderschap/onderzoek/kranten-polarisatie-rond-startnota/"/>
    </mc:Choice>
  </mc:AlternateContent>
  <xr:revisionPtr revIDLastSave="0" documentId="13_ncr:1_{42C5CD99-725F-CB4C-9601-E977660ACAC4}" xr6:coauthVersionLast="36" xr6:coauthVersionMax="36" xr10:uidLastSave="{00000000-0000-0000-0000-000000000000}"/>
  <bookViews>
    <workbookView xWindow="1080" yWindow="1460" windowWidth="27440" windowHeight="15240" activeTab="1" xr2:uid="{6DA82A34-834C-0F49-8B9B-03CEB29B432C}"/>
  </bookViews>
  <sheets>
    <sheet name="Pivot table" sheetId="2" r:id="rId1"/>
    <sheet name="artikel-overzicht" sheetId="1" r:id="rId2"/>
  </sheets>
  <calcPr calcId="181029"/>
  <pivotCaches>
    <pivotCache cacheId="8" r:id="rId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6" i="1" l="1"/>
  <c r="G127" i="1"/>
  <c r="G126" i="1"/>
  <c r="G100" i="1"/>
  <c r="G99" i="1"/>
  <c r="G98" i="1"/>
  <c r="G73" i="1"/>
  <c r="G72" i="1"/>
  <c r="G71" i="1"/>
  <c r="G66" i="1"/>
  <c r="G65" i="1"/>
  <c r="G60" i="1"/>
  <c r="G59" i="1"/>
  <c r="G57" i="1"/>
  <c r="G56" i="1"/>
  <c r="G50" i="1"/>
  <c r="G49" i="1"/>
  <c r="G48" i="1"/>
  <c r="G45" i="1"/>
  <c r="G44" i="1"/>
  <c r="G13" i="1"/>
  <c r="G12" i="1"/>
  <c r="G11" i="1"/>
  <c r="G6" i="1"/>
  <c r="G5" i="1"/>
  <c r="G3" i="1"/>
  <c r="G2" i="1"/>
</calcChain>
</file>

<file path=xl/sharedStrings.xml><?xml version="1.0" encoding="utf-8"?>
<sst xmlns="http://schemas.openxmlformats.org/spreadsheetml/2006/main" count="722" uniqueCount="299">
  <si>
    <t>Krant</t>
  </si>
  <si>
    <t>Type</t>
  </si>
  <si>
    <t>Datum</t>
  </si>
  <si>
    <t>Titel</t>
  </si>
  <si>
    <t>Link</t>
  </si>
  <si>
    <t>Inhoud</t>
  </si>
  <si>
    <t>Aantal woorden</t>
  </si>
  <si>
    <t>Opmerking</t>
  </si>
  <si>
    <t>De Morgen</t>
  </si>
  <si>
    <t>Berichtgeving en/of analyse</t>
  </si>
  <si>
    <t>‘Te weinig inspanningen voor (sociale) huurders’: de Woonzaak overweegt juridische stappen na startnota</t>
  </si>
  <si>
    <t>https://www.demorgen.be/politiek/te-weinig-inspanningen-voor-sociale-huurders-de-woonzaak-overweegt-juridische-stappen-na-startnota~beca7ade/</t>
  </si>
  <si>
    <t>wonen</t>
  </si>
  <si>
    <t>armoede</t>
  </si>
  <si>
    <t>‘Alert en bezorgd, maar niet in paniek’: Tom Meeuws (sp.a) over Vlaamse startnota</t>
  </si>
  <si>
    <t>https://www.demorgen.be/politiek/alert-en-bezorgd-maar-niet-in-paniek-tom-meeuws-sp-a-over-vlaamse-startnota~b2d92152/</t>
  </si>
  <si>
    <t>Politieke strategie</t>
  </si>
  <si>
    <t>Redactieopinie</t>
  </si>
  <si>
    <t>Reinaert de Vos, dát deel van de Vlaamse canon heeft De Wever alvast goed onder de knie</t>
  </si>
  <si>
    <t>https://www.demorgen.be/meningen/reinaert-de-vos-dat-deel-van-de-vlaamse-canon-heeft-de-wever-alvast-goed-onder-de-knie~b25575df/</t>
  </si>
  <si>
    <t>Canon</t>
  </si>
  <si>
    <t>Externe opinie</t>
  </si>
  <si>
    <t>Het lijkt alsof alles wat slecht en lelijk is in België, alleen door Vlamingen werd voortgebracht</t>
  </si>
  <si>
    <t>https://www.demorgen.be/meningen/het-lijkt-alsof-alles-wat-slecht-en-lelijk-is-in-belgie-alleen-door-vlamingen-werd-voortgebracht~ba148883/</t>
  </si>
  <si>
    <t>canon</t>
  </si>
  <si>
    <t>België, who gives a shit?</t>
  </si>
  <si>
    <t>https://www.demorgen.be/meningen/belgie-who-gives-a-shit~b7573246/</t>
  </si>
  <si>
    <t>Interview</t>
  </si>
  <si>
    <t>Oud-burgemeester Bob Cools: ‘Sp.a moet overwegen het Antwerpse bestuur te verlaten’</t>
  </si>
  <si>
    <t>https://www.demorgen.be/politiek/oud-burgemeester-bob-cools-sp-a-moet-overwegen-het-antwerpse-bestuur-te-verlaten~b0e89ace/</t>
  </si>
  <si>
    <t>‘Asociale’ Vlaamse startnota zet Antwerpse coalitie onder druk</t>
  </si>
  <si>
    <t>https://www.demorgen.be/politiek/asociale-vlaamse-startnota-zet-antwerpse-coalitie-onder-druk~bba38f91/</t>
  </si>
  <si>
    <t>Afgeleidt van een interview in dezelfde krant waar de startnota slechts een klein aandeel vormt, maar dat hier dan bijzonder stevig wordt uitvergroot</t>
  </si>
  <si>
    <t>Hilde Crevits (CD&amp;V): ‘We mogen wel iets verwachten van nieuwkomers’</t>
  </si>
  <si>
    <t>https://www.demorgen.be/politiek/hilde-crevits-cd-v-we-mogen-wel-iets-verwachten-van-nieuwkomers~b6eb24ff/</t>
  </si>
  <si>
    <t>politieke strategie</t>
  </si>
  <si>
    <t>Overnames van interview in De Zondag</t>
  </si>
  <si>
    <t>integratiebeleid</t>
  </si>
  <si>
    <t>Wouter Beke zal ‘startnota niet zomaar slikken’</t>
  </si>
  <si>
    <t>https://www.demorgen.be/nieuws/wouter-beke-zal-startnota-niet-zomaar-slikken~bf24c051/</t>
  </si>
  <si>
    <t>Overnames van interview in Het Nieuwsblad en de Gazet van Antwerpen</t>
  </si>
  <si>
    <t>De federale onderhandelingen zitten vast</t>
  </si>
  <si>
    <t>https://www.demorgen.be/politiek/de-federale-onderhandelingen-zitten-vast~b1284a6d/</t>
  </si>
  <si>
    <t>Vlaanderen is te zeer een speelbal van de globalisering</t>
  </si>
  <si>
    <t>https://www.demorgen.be/meningen/vlaanderen-is-te-zeer-een-speelbal-van-de-globalisering~b0e81265/</t>
  </si>
  <si>
    <t>Economie</t>
  </si>
  <si>
    <t>Opnieuw gesprekken op Waals niveau in afwachting van nota Di Rupo</t>
  </si>
  <si>
    <t>https://www.demorgen.be/nieuws/opnieuw-gesprekken-op-waals-niveau-in-afwachting-van-nota-di-rupo~bf004b21/</t>
  </si>
  <si>
    <t>Kortrijk en Aalst kandidaat voor ‘Vlaams museum’ dat N-VA voorstelde in startnota</t>
  </si>
  <si>
    <t>https://www.demorgen.be/politiek/kortrijk-en-aalst-kandidaat-voor-vlaams-museum-dat-n-va-voorstelde-in-startnota~b5167644/</t>
  </si>
  <si>
    <t>De zoektocht naar een Vlaamse Leitkultur wordt een oefening in afbakenen en uitsluiten</t>
  </si>
  <si>
    <t>https://www.demorgen.be/meningen/de-zoektocht-naar-een-vlaamse-leitkultur-wordt-een-oefening-in-afbakenen-en-uitsluiten~b7a19123/</t>
  </si>
  <si>
    <t>Vlaamse onderhandelaars duiken in de cijfers: hoe gaat Jambon-I de ambitieuze plannen betalen?</t>
  </si>
  <si>
    <t>https://www.demorgen.be/politiek/vlaamse-onderhandelaars-duiken-in-de-cijfers-hoe-gaat-jambon-i-de-ambitieuze-plannen-betalen~b3b127cf/</t>
  </si>
  <si>
    <t>Financiering</t>
  </si>
  <si>
    <t>Totaal zinloos en nietszeggend artikel. Let vooral ook op hoe 'asociale' altijd tussen aanhalingstekens staat maar in deze titel 'ambitieuze' plotseling niet.</t>
  </si>
  <si>
    <t>Geen nieuwe sociale woningen meer in steden? ‘Dit is waanzin’</t>
  </si>
  <si>
    <t>https://www.demorgen.be/politiek/geen-nieuwe-sociale-woningen-meer-in-steden-dit-is-waanzin~b80b20e9/</t>
  </si>
  <si>
    <t>Er zit meer in een canon-discussie dan je denkt</t>
  </si>
  <si>
    <t>https://www.demorgen.be/meningen/er-zit-meer-in-een-canon-discussie-dan-je-denkt~b33283c4/</t>
  </si>
  <si>
    <t>De woonbonus verdwijnt. Eindelijk!</t>
  </si>
  <si>
    <t>https://www.demorgen.be/meningen/de-woonbonus-verdwijnt-eindelijk~b69cf81f/</t>
  </si>
  <si>
    <t>Ben ik de enige Vlaming zonder N-VA-partijkaart die wel iets ziet in zo’n canon?</t>
  </si>
  <si>
    <t>https://www.demorgen.be/meningen/ben-ik-de-enige-vlaming-zonder-n-va-partijkaart-die-wel-iets-ziet-in-zo-n-canon~b57a3cb5/</t>
  </si>
  <si>
    <t>De nota-De Wever is de start voor een koude samenleving</t>
  </si>
  <si>
    <t>https://www.demorgen.be/meningen/de-nota-de-wever-is-de-start-voor-een-koude-samenleving~b64bc7d2/</t>
  </si>
  <si>
    <t>Verbod op stookolieketels en aardgas bij nieuwbouw op tafel</t>
  </si>
  <si>
    <t>https://www.demorgen.be/politiek/verbod-op-stookolieketels-en-aardgas-bij-nieuwbouw-op-tafel~b473ac9f/</t>
  </si>
  <si>
    <t>energie</t>
  </si>
  <si>
    <t>Jan Jambon na afloop eerste vergadering: ‘De sfeer was goed en constructief’</t>
  </si>
  <si>
    <t>https://www.demorgen.be/politiek/jan-jambon-na-afloop-eerste-vergadering-de-sfeer-was-goed-en-constructief~b64e9d85/</t>
  </si>
  <si>
    <t>Alain Gerlache: ‘De PS wist goed genoeg dat het geen vriendendiensten moest verwachten’</t>
  </si>
  <si>
    <t>https://www.demorgen.be/nieuws/alain-gerlache-de-ps-wist-goed-genoeg-dat-het-geen-vriendendiensten-moest-verwachten~b76a3739/</t>
  </si>
  <si>
    <t>Moet de VRT een andere, meer Vlaamse koers varen?</t>
  </si>
  <si>
    <t>https://www.demorgen.be/politiek/moet-de-vrt-een-andere-meer-vlaamse-koers-varen~bd631ef6/</t>
  </si>
  <si>
    <t>Mediabeleid (VRT)</t>
  </si>
  <si>
    <t>De Wever: ‘Vlaams Belang heeft twee gezichten: constructief aan tafel, een propagandamachine daarbuiten’</t>
  </si>
  <si>
    <t>https://www.demorgen.be/politiek/de-wever-vlaams-belang-heeft-twee-gezichten-constructief-aan-tafel-een-propagandamachine-daarbuiten~b8452139/</t>
  </si>
  <si>
    <t>Kennelijk is de Eeuw van de Grote Vlaamse Natie aangebroken</t>
  </si>
  <si>
    <t>https://www.demorgen.be/meningen/kennelijk-is-de-eeuw-van-de-grote-vlaamse-natie-aangebroken~b2413181/</t>
  </si>
  <si>
    <t>Totaalanalyse</t>
  </si>
  <si>
    <t>Weg met de woonbonus en jobs, jobs, jobs: dit is het Vlaams bod van De Wever</t>
  </si>
  <si>
    <t>https://www.demorgen.be/politiek/weg-met-de-woonbonus-en-jobs-jobs-jobs-dit-is-het-vlaams-bod-van-de-wever~bc56f92b/</t>
  </si>
  <si>
    <t>‘Vlaamse canon’: wat is dat? En is het nodig?</t>
  </si>
  <si>
    <t>https://www.demorgen.be/nieuws/vlaamse-canon-wat-is-dat-en-is-het-nodig~b19fff29/</t>
  </si>
  <si>
    <t>Vlaanderen versnelt, België blokkeert</t>
  </si>
  <si>
    <t>https://www.demorgen.be/politiek/vlaanderen-versnelt-belgie-blokkeert~b8513ee9/</t>
  </si>
  <si>
    <t>Minderhedenforum: ‘Voorstellen startnota bemoeilijken integratie van nieuwkomers’</t>
  </si>
  <si>
    <t>https://www.demorgen.be/nieuws/minderhedenforum-voorstellen-startnota-bemoeilijken-integratie-van-nieuwkomers~b99634a7/</t>
  </si>
  <si>
    <t>Integratiebeleid</t>
  </si>
  <si>
    <t>Carl Devos: ‘We zijn in elk geval voor maanden vertrokken’</t>
  </si>
  <si>
    <t>https://www.demorgen.be/nieuws/carl-devos-we-zijn-in-elk-geval-voor-maanden-vertrokken~ba88a527/</t>
  </si>
  <si>
    <t>Het minste wat je van de startnota kan zeggen, is dat hij grotendeels coherent is. Coherent rechts-nationalistisch</t>
  </si>
  <si>
    <t>https://www.demorgen.be/meningen/het-minste-wat-je-van-de-startnota-kan-zeggen-is-dat-hij-grotendeels-coherent-is-coherent-rechts-nationalistisch~bba1072a/</t>
  </si>
  <si>
    <t>‘Grote kansen gemist om armoede terug te dringen’: lees hier alle reacties op de startnota van De Wever</t>
  </si>
  <si>
    <t>https://www.demorgen.be/politiek/grote-kansen-gemist-om-armoede-terug-te-dringen-lees-hier-alle-reacties-op-de-startnota-van-de-wever~bcaaec0c/</t>
  </si>
  <si>
    <t>N-VA zet Zweedse regering op poten: ‘Coalitie met Vlaams Belang was onmogelijk’</t>
  </si>
  <si>
    <t>https://www.demorgen.be/politiek/n-va-zet-zweedse-regering-op-poten-coalitie-met-vlaams-belang-was-onmogelijk~bcc8e809/</t>
  </si>
  <si>
    <t>‘Startnota heeft duidelijk stempel van Vlaams Belang’: partijen die uit de Vlaamse boot vallen, reageren</t>
  </si>
  <si>
    <t>https://www.demorgen.be/politiek/startnota-heeft-duidelijk-stempel-van-vlaams-belang-partijen-die-uit-de-vlaamse-boot-vallen-reageren~bc5a9d77/</t>
  </si>
  <si>
    <t>Mening politieke partijen</t>
  </si>
  <si>
    <t>Woonbonus dooft uit, strengere inburgering: dit zijn de belangrijkste punten uit startnota De Wever</t>
  </si>
  <si>
    <t>https://www.demorgen.be/politiek/woonbonus-dooft-uit-strengere-inburgering-dit-zijn-de-belangrijkste-punten-uit-startnota-de-wever~b1c279dd/</t>
  </si>
  <si>
    <t>Idem als 'Weg met de woonbonus en jobs, jobs, jobs: dit is het Vlaams bod van De Wever' maar dan zonder de kritische stemmen en dus een soort doorgeefluik van de belangrijkste punten uit de nota. Dit artikel (wat het eerste langere artikel over de nota was dat bij De Morgen verscheen) was dus een soort onkritisch doorgeefluik</t>
  </si>
  <si>
    <t>ACOD Overheidsdiensten niet te spreken over plannen in startnota: ‘Heeft De Wever het nog steeds niet begrepen?’</t>
  </si>
  <si>
    <t>https://www.demorgen.be/nieuws/acod-overheidsdiensten-niet-te-spreken-over-plannen-in-startnota-heeft-de-wever-het-nog-steeds-niet-begrepen~b052a480/</t>
  </si>
  <si>
    <t>Werk</t>
  </si>
  <si>
    <t>‘De Wever laat link met federale formatie los’</t>
  </si>
  <si>
    <t>https://www.demorgen.be/politiek/de-wever-laat-link-met-federale-formatie-los~b968d624/</t>
  </si>
  <si>
    <t>De Standaard</t>
  </si>
  <si>
    <t>Soms heb ik medelijden met Bart De Wever</t>
  </si>
  <si>
    <t>https://www.standaard.be/cnt/dmf20190819_04566527</t>
  </si>
  <si>
    <t>Analyse van huidig beleid</t>
  </si>
  <si>
    <t>discoursanalyse</t>
  </si>
  <si>
    <t>‘Ik maak me weinig zorgen over onze Antwerpse afspraken’</t>
  </si>
  <si>
    <t>https://www.standaard.be/cnt/dmf20190819_04566530</t>
  </si>
  <si>
    <t>Het tere punt dat de klimaatmeisjes raken</t>
  </si>
  <si>
    <t>https://www.standaard.be/cnt/dmf20190818_04565542</t>
  </si>
  <si>
    <t>Crevits: 'Willen inclusief Vlaanderen, maar mogen wel iets verwachten van nieuwkomers'</t>
  </si>
  <si>
    <t>https://www.standaard.be/cnt/dmf20190818_04565047</t>
  </si>
  <si>
    <t>Als de os een stier blijkt</t>
  </si>
  <si>
    <t>https://www.standaard.be/cnt/dmf20190816_04560885</t>
  </si>
  <si>
    <t>‘Ik zie geen grote coup van De Wever. Ik zie vooral klein opportunisme’</t>
  </si>
  <si>
    <t>https://www.standaard.be/cnt/dmf20190816_04560924</t>
  </si>
  <si>
    <t>Na de implosie van het midden</t>
  </si>
  <si>
    <t>https://www.standaard.be/cnt/dmf20190816_04560925</t>
  </si>
  <si>
    <t>Praktijktests liggen op de Vlaamse onderhandelingstafel</t>
  </si>
  <si>
    <t>https://www.standaard.be/cnt/dmf20190816_04560424</t>
  </si>
  <si>
    <t>Antidiscriminatiebeleid</t>
  </si>
  <si>
    <t>Informateur De Wever ondermijnt beloften burgemeester De Wever</t>
  </si>
  <si>
    <t>https://www.standaard.be/cnt/dmf20190815_04559474</t>
  </si>
  <si>
    <t>Na de stem- nu graag een heart-campagne</t>
  </si>
  <si>
    <t>https://www.standaard.be/cnt/dmf20190815_04559486</t>
  </si>
  <si>
    <t>Onderwijs</t>
  </si>
  <si>
    <t>De startnota getiteld ‘Eerst onze mensen’</t>
  </si>
  <si>
    <t>https://www.standaard.be/cnt/dmf20190815_04559456</t>
  </si>
  <si>
    <t>Hoofddoek op school weer op tafel</t>
  </si>
  <si>
    <t>https://www.standaard.be/cnt/dmf20190815_04559440</t>
  </si>
  <si>
    <t>Diversiteit (Hoofddoek)</t>
  </si>
  <si>
    <t>‘Confederalisme’ blijft taboe, communautaire al iets minder</t>
  </si>
  <si>
    <t>https://www.standaard.be/cnt/dmf20190814_04558782</t>
  </si>
  <si>
    <t>0,15 procent van kinderbijslag gaat naar kinderen die buiten Europa verblijven</t>
  </si>
  <si>
    <t>https://www.standaard.be/cnt/dmf20190814_04558847</t>
  </si>
  <si>
    <t>Sociale zekerheid (kinderbijslag)</t>
  </si>
  <si>
    <t>Formateur Jambon bekijkt eerst het budget en zet 15-tal werkgroepen aan het werk</t>
  </si>
  <si>
    <t>https://www.standaard.be/cnt/dmf20190814_04558796</t>
  </si>
  <si>
    <t>Gaat eigenlijk niet eens over strategie, maar vooral over 'hoe vergaderen ze daar?', hoevel commissies worden er gemaakt en dat soort zaken. "Het leven zoals het is" in de wetstraat dus.</t>
  </si>
  <si>
    <t>Wagenpark vergroent trager dan verwacht</t>
  </si>
  <si>
    <t>https://www.standaard.be/cnt/dmf20190814_04558685</t>
  </si>
  <si>
    <t>Ecologie</t>
  </si>
  <si>
    <t>‘Subsidiestop betekent minder sociale woningen’</t>
  </si>
  <si>
    <t>https://www.standaard.be/cnt/dmf20190813_04557610</t>
  </si>
  <si>
    <t>Wonen</t>
  </si>
  <si>
    <t>Een canon vol mottenballen</t>
  </si>
  <si>
    <t>https://www.standaard.be/cnt/dmf20190813_04557590</t>
  </si>
  <si>
    <t>120.000 extra jobs, waar haal je die vandaan?</t>
  </si>
  <si>
    <t>https://www.standaard.be/cnt/dmf20190813_04557611</t>
  </si>
  <si>
    <t>Is eigenlijk een tweede en licht gewijzigde versie van het artikel "Meer Vlamingen aan het werk, hoe haalbaar is dat?"</t>
  </si>
  <si>
    <t>Meneer Jambon, laat dit uw doctrine zijn</t>
  </si>
  <si>
    <t>https://www.standaard.be/cnt/dmf20190813_04557592</t>
  </si>
  <si>
    <t>Vlaams Belang lanceert operatie 2024</t>
  </si>
  <si>
    <t>https://www.standaard.be/cnt/dmf20190813_04557620</t>
  </si>
  <si>
    <t>Lat voor nieuwkomers kan niet zomaar omhoog</t>
  </si>
  <si>
    <t>https://www.standaard.be/cnt/dmf20190813_04557625</t>
  </si>
  <si>
    <t>Wie blaast de Zweedse coalitie straks nieuw leven in?</t>
  </si>
  <si>
    <t>https://www.standaard.be/cnt/dmf20190813_04557626</t>
  </si>
  <si>
    <t>Is eigenlijk een tweede en licht gewijzigde versie van het artikel "Regering-Jambon: wie claimt welke ministerposten?"</t>
  </si>
  <si>
    <t>Waar vinden we plek voor vier nationale parken?</t>
  </si>
  <si>
    <t>https://www.standaard.be/cnt/dmf20190813_04557602</t>
  </si>
  <si>
    <t>Meer Vlamingen aan het werk, hoe haalbaar is dat?</t>
  </si>
  <si>
    <t>https://www.standaard.be/cnt/dmf20190813_04557247</t>
  </si>
  <si>
    <t>Roep om nieuwe ‘Atlantikwall’</t>
  </si>
  <si>
    <t>https://www.standaard.be/cnt/dmf20190813_04557241</t>
  </si>
  <si>
    <t>Migratie</t>
  </si>
  <si>
    <t>Regering-Jambon: wie claimt welke ministersposten?</t>
  </si>
  <si>
    <t>https://www.standaard.be/cnt/dmf20190813_04557275</t>
  </si>
  <si>
    <t>Een oplossing voor Vlaanderen, een impasse voor België</t>
  </si>
  <si>
    <t>https://www.standaard.be/cnt/dmf20190813_04557095</t>
  </si>
  <si>
    <t>Jean-Marie Dedecker: ‘Waarom houden we nog verkiezingen?’</t>
  </si>
  <si>
    <t>https://www.standaard.be/cnt/dmf20190813_04557022</t>
  </si>
  <si>
    <t>‘Je moet nooit glijmiddel willen zijn’</t>
  </si>
  <si>
    <t>https://www.standaard.be/cnt/dmf20190812_04556239</t>
  </si>
  <si>
    <t>Startnota bekoort ook gedumpt Vlaams Belang</t>
  </si>
  <si>
    <t>https://www.standaard.be/cnt/dmf20190812_04556289</t>
  </si>
  <si>
    <t>Nota De Wever dwingt tot snelle keuzes</t>
  </si>
  <si>
    <t>https://www.standaard.be/cnt/dmf20190812_04556291</t>
  </si>
  <si>
    <t>Jambon kan zijn ware aard niet langer verbergen</t>
  </si>
  <si>
    <t>https://www.standaard.be/cnt/dmf20190812_04556259</t>
  </si>
  <si>
    <t>Schaamlap</t>
  </si>
  <si>
    <t>https://www.standaard.be/cnt/dmf20190812_04556273</t>
  </si>
  <si>
    <t>‘Vlaanderen moet stralen’, maar met welke centen?</t>
  </si>
  <si>
    <t>https://www.standaard.be/cnt/dmf20190812_04556274</t>
  </si>
  <si>
    <t>Startnota van De Wever stuurt Vlaanderen rechtsaf</t>
  </si>
  <si>
    <t>https://www.standaard.be/cnt/dmf20190812_04556286</t>
  </si>
  <si>
    <t>Verplichte leerstof: de Vlaamse canon</t>
  </si>
  <si>
    <t>https://www.standaard.be/cnt/dmf20190812_04556275</t>
  </si>
  <si>
    <t>Vlaams Belang telt zijn winst</t>
  </si>
  <si>
    <t>https://www.standaard.be/cnt/dmf20190812_04556290</t>
  </si>
  <si>
    <t>De taal van het volk</t>
  </si>
  <si>
    <t>https://www.standaard.be/cnt/dmf20190812_04556288</t>
  </si>
  <si>
    <t>De herculestaak van Jan Jambon</t>
  </si>
  <si>
    <t>https://www.standaard.be/cnt/dmf20190812_04556276</t>
  </si>
  <si>
    <t>Waar ‘weiden als wiegende zeeën, die groenen langs stroom en rivier’ in de startnota van N-VA vandaan komt</t>
  </si>
  <si>
    <t>https://www.standaard.be/cnt/dmf20190812_04556069</t>
  </si>
  <si>
    <t>Vlaams Belang: ‘Historische kans gemist’</t>
  </si>
  <si>
    <t>https://www.standaard.be/cnt/dmf20190812_04555801</t>
  </si>
  <si>
    <t>Vlaanderen volgens N-VA: meer jobs, geen woonbonus, strenger voor nieuwkomers</t>
  </si>
  <si>
    <t>https://www.standaard.be/cnt/dmf20190812_04555793</t>
  </si>
  <si>
    <t>Afschaffen woonbonus wordt delicate ingreep</t>
  </si>
  <si>
    <t>https://www.standaard.be/cnt/dmf20190812_04555806</t>
  </si>
  <si>
    <t>Groen: ‘Dit is niet ons Vlaanderen’</t>
  </si>
  <si>
    <t>https://www.standaard.be/cnt/dmf20190812_04555818</t>
  </si>
  <si>
    <t>Katholiek onderwijs: ‘Er ontbreken nog meerdere zaken’</t>
  </si>
  <si>
    <t>https://www.standaard.be/cnt/dmf20190812_04555798</t>
  </si>
  <si>
    <t>De Wever stelt zich kwetsbaar op</t>
  </si>
  <si>
    <t>https://www.standaard.be/cnt/dmf20190812_04555718</t>
  </si>
  <si>
    <t>Politiek discours</t>
  </si>
  <si>
    <t>CD&amp;V: ‘Met verkiezingsprogramma in de hand’</t>
  </si>
  <si>
    <t>https://www.standaard.be/cnt/dmf20190812_04555799</t>
  </si>
  <si>
    <t>Waarom Jambon de nieuwe Zweedse coalitie mag leiden</t>
  </si>
  <si>
    <t>https://www.standaard.be/cnt/dmf20190812_04555719</t>
  </si>
  <si>
    <t>Jan Jambon wordt Vlaams formateur</t>
  </si>
  <si>
    <t>https://www.standaard.be/cnt/dmf20190812_04555726</t>
  </si>
  <si>
    <t>Open VLD: ‘Het werk kan nu beginnen’</t>
  </si>
  <si>
    <t>https://www.standaard.be/cnt/dmf20190812_04555796</t>
  </si>
  <si>
    <t>SP.A: ‘Onze eisen blijkbaar te sociaal’</t>
  </si>
  <si>
    <t>https://www.standaard.be/cnt/dmf20190812_04555803</t>
  </si>
  <si>
    <t>PVDA: ‘Opnieuw kil en koud beleid’</t>
  </si>
  <si>
    <t>https://www.standaard.be/cnt/dmf20190812_04555805</t>
  </si>
  <si>
    <t>Voka: ‘Lat voor bedrijven ligt hoog boven de middelmaat’</t>
  </si>
  <si>
    <t>https://www.standaard.be/cnt/dmf20190812_04555817</t>
  </si>
  <si>
    <t>SP.A, Groen en Vlaams Belang teleurgesteld, PS lost schot voor de boeg</t>
  </si>
  <si>
    <t>De Wever verdedigt zijn keuze: 'Zweedse coalitie meest samenhangend</t>
  </si>
  <si>
    <t>https://www.standaard.be/cnt/dmf20190812_04555520</t>
  </si>
  <si>
    <t>CD&amp;V en Open VLD gaan in op uitnodiging van De Wever</t>
  </si>
  <si>
    <t>https://www.standaard.be/cnt/dmf20190812_04555653</t>
  </si>
  <si>
    <t>De lange weg naar Zweden</t>
  </si>
  <si>
    <t>https://www.standaard.be/cnt/dmf20190807_04548946</t>
  </si>
  <si>
    <t>Zeer sprekend voorbeeld. Er werd veel tijd en moeite gestoken in dit flashy overzicht. Het gaat puur om de politieke intriges en hoe bepaalde politieke strategieën uiteindelijk tot coalitievorming geleid hebben.</t>
  </si>
  <si>
    <t>Bart De Wever lanceert startnota: meer jobs, geen betonstop en woonbonus meer en minder parlementsleden</t>
  </si>
  <si>
    <t>https://www.standaard.be/cnt/dmf20190812_04555475</t>
  </si>
  <si>
    <t>VRTNWS</t>
  </si>
  <si>
    <t>Tom Meeuws (SP.A): "Haren gaan recht staan van startnota, maar vertrouwen dat we Antwerps akkoord kunnen realiseren"</t>
  </si>
  <si>
    <t>https://www.vrt.be/vrtnws/nl/2019/08/19/tom-meeuws-sp-a-onze-haren-gaan-recht-staan-van-vlaamse-star/</t>
  </si>
  <si>
    <t>5 recepten om de Vlaamse werkzaamheidsgraad naar 80 procent te brengen</t>
  </si>
  <si>
    <t>https://www.vrt.be/vrtnws/nl/2019/08/14/5-recepten-om-de-vlaamse-werkzaamheidsgraad-naar-80-te-brengen/</t>
  </si>
  <si>
    <t>Alle ogen op Elio: hoe reageert Di Rupo met z'n eigen Waalse nota op de Vlaamse van De Wever?</t>
  </si>
  <si>
    <t>https://www.vrt.be/vrtnws/nl/2019/08/15/opinie-wouter-verschelden-federaal/</t>
  </si>
  <si>
    <t xml:space="preserve">Bart De Wever (N-VA) kiest voor electoraal gewin in plaats van een inclusief Vlaanderen </t>
  </si>
  <si>
    <t>https://www.vrt.be/vrtnws/nl/2019/08/14/met-valse-romantiek-en-hollandse-rekenkunde-bouw-je-geen-warm-vl/</t>
  </si>
  <si>
    <t>Dát moet er in de Vlaamse canon!</t>
  </si>
  <si>
    <t>https://www.vrt.be/vrtnws/nl/2019/08/13/dat-moet-in-er-in-de-vlaamse-canon/</t>
  </si>
  <si>
    <t>SP.A-voorzitter Crombez: "Wij gaan er federaal niet bij zitten voor de galerij"</t>
  </si>
  <si>
    <t>https://www.vrt.be/vrtnws/nl/2019/08/13/sp-a-voorzitter-crombez-wij-gaan-er-federaal-niet-bijzitten-vo/</t>
  </si>
  <si>
    <t>Vlaams formateur Jan Jambon (N-VA) trapt regerings­onderhandelingen op gang</t>
  </si>
  <si>
    <t>https://www.vrt.be/vrtnws/nl/2019/08/13/vlaams-formateur-jan-jambon-n-va-trapt-regeringsonderhandeling/</t>
  </si>
  <si>
    <t>Een soort korte bio van Jan Jambon</t>
  </si>
  <si>
    <t>Historicus KU Leuven: "Vlaamse canon neigt naar superioriteits­denken"</t>
  </si>
  <si>
    <t>https://www.vrt.be/vrtnws/nl/2019/08/13/canon/</t>
  </si>
  <si>
    <t xml:space="preserve">Wil of kan N-VA niet besturen met VB? Politicoloog Maddens: "Samen regeren is realistisch als ze meerderheid halen" </t>
  </si>
  <si>
    <t>https://www.vrt.be/vrtnws/nl/2019/08/13/besturen-met-vlaams-belang/</t>
  </si>
  <si>
    <t>Minderhedenforum: "Maatregelen in startnota zullen de integratie net bemoeilijken"</t>
  </si>
  <si>
    <t>https://www.vrt.be/vrtnws/nl/2019/08/13/minderhedenforum-maatregelen-in-startnota-zullen-integratie-ne/</t>
  </si>
  <si>
    <t>Jean-Marie Dedecker: "Als je Vlaams Belang in het bad steekt, waren we er voor eeuwig van verlost"</t>
  </si>
  <si>
    <t>https://www.vrt.be/vrtnws/nl/2019/08/13/jean-marie-dedecker-de-ochtend/</t>
  </si>
  <si>
    <t>Raymonda Verdyck (GO!) wil graag de herwaardering van leraarsberoep in het Vlaamse regeerakkoord</t>
  </si>
  <si>
    <t>https://www.vrt.be/vrtnws/nl/2019/08/13/raymonda/</t>
  </si>
  <si>
    <t>Wie is Jan Jambon, (allicht) de nieuwe Vlaamse minister-president? "Dit is voor hem zoals thuiskomen"</t>
  </si>
  <si>
    <t>https://www.vrt.be/vrtnws/nl/2019/08/12/portret-jambon-wellicht-nieuwe-minister-president/</t>
  </si>
  <si>
    <t>“Bouwshift” van N-VA roept vele vraagtekens op</t>
  </si>
  <si>
    <t>https://www.vrt.be/vrtnws/nl/2019/08/12/_bouwshift_-van-n-va-roept-vele-vraagtekens-op/</t>
  </si>
  <si>
    <t>Hilde Crevits (CD&amp;V): "Onderhandelingen mogen lang duren, om te vermijden dat er achteraf discussies zijn"</t>
  </si>
  <si>
    <t>https://www.vrt.be/vrtnws/nl/2019/08/12/crevits-onderhandelingen-mogen-lang-duren-om-te-vermijden-dat/</t>
  </si>
  <si>
    <t>Economen: “Goed moment om de woonbonus af te schaffen, heeft toch vooral een pervers effect”</t>
  </si>
  <si>
    <t>https://www.vrt.be/vrtnws/nl/2019/08/12/economen-_uitgelezen-moment-om-de-woonbonus-af-te-schaffen-hee/</t>
  </si>
  <si>
    <t>Het is nu officieel: N-VA, CD&amp;V en Open VLD willen Vlaamse regering vormen met Jan Jambon aan het hoofd</t>
  </si>
  <si>
    <t>https://www.vrt.be/vrtnws/nl/2019/08/12/vlaanderen-zweedse-coalitie/</t>
  </si>
  <si>
    <t>Hoe De Wever met zijn nota toch aan het gedumpte Vlaams Belang tegemoet wil komen</t>
  </si>
  <si>
    <t>https://www.vrt.be/vrtnws/nl/2019/08/12/wat-lezen-we-tussen-de-lijnen-van-de-wevers-startnota/</t>
  </si>
  <si>
    <t xml:space="preserve">Strengere inburgering, excellent onderwijs en de woonbonus dooft uit: dit stelt N-VA voor aan CD&amp;V en Open VLD </t>
  </si>
  <si>
    <t>https://www.vrt.be/vrtnws/nl/2019/08/12/startnota-n-va/</t>
  </si>
  <si>
    <t>Opmerkingen</t>
  </si>
  <si>
    <t>1. Artikels die enkel uit een filmpje bestonden (en maximaal één paragraaf tekst voor wat context bij het filmpje) werden achterwege gelaten. Het bleek immers niet mogelijk om het aantal woorden uit een filmpje te distilleren. Langere artikels waar ook een filmpje aan toegevoegd werd, werden wel opgenomen.</t>
  </si>
  <si>
    <t>2. Sommige artikels verschijnen dubbel op sommige websites. Wanneer er dubbels waren, werd telkens één van beide artikels achterwege gelaten.</t>
  </si>
  <si>
    <t>3. Sommige artikels hadden meerdere hoofdthema's. Omwille van de pivottabelberekening werden ze daarom meerdere malen in de lijst opgenomen. Aangezien het onmogelijk is om exact te bepalen hoeveel woorden binnen een artikel naar één van die verschillende onderwerpen ging, werd het aantal woorden van het artikel heel eenvoudig gedeeld over het aantal verschillende hoofdthema's</t>
  </si>
  <si>
    <t>4. Het archief van de liveblog van VRT op maandag 12/08 werd achterwege gelaten aangezien het in hoofdzaak gaat om enkele korte flarden commentaar en links naar ander video, audio en tekstmateriaal.</t>
  </si>
  <si>
    <t>5. De volledige startnota werd ook op de site van De Morgen en De Standaard geplaatst. We namen deze echter niet mee op in het overzicht omdat het grote woordenaantal (Meer dan 3500 woorden) een vertekening van de analyse zou kunnen geven.</t>
  </si>
  <si>
    <t>Integraal: lees hier de N-VA-nota voor de Vlaamse regeringsonderhandelingen</t>
  </si>
  <si>
    <t>https://www.demorgen.be/politiek/integraal-lees-hier-de-n-va-nota-voor-de-vlaamse-regeringsonderhandelingen~b4905f3d0/</t>
  </si>
  <si>
    <t>Volledige startnota</t>
  </si>
  <si>
    <t>LETTERLIJK. De startnota van N-VA voor de Vlaamse regeringsonderhandelingen</t>
  </si>
  <si>
    <t>https://www.standaard.be/cnt/dmf20190812_04555464</t>
  </si>
  <si>
    <t>Totaal aantal woorden</t>
  </si>
  <si>
    <t>(Alle)</t>
  </si>
  <si>
    <t>Rijlabels</t>
  </si>
  <si>
    <t>Eindtotaal</t>
  </si>
  <si>
    <t>Percentages</t>
  </si>
  <si>
    <t>Som van woordenaantal</t>
  </si>
  <si>
    <t>https://www.standaard.be/cnt/dmf20190812_04555481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</si>
</sst>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scheme val="minor"/>
    </font>
    <font>
      <b/>
      <sz val="12"/>
      <color theme="1"/>
      <name val="Calibri"/>
      <family val="2"/>
      <scheme val="minor"/>
    </font>
    <font>
      <u/>
      <sz val="12"/>
      <color theme="10"/>
      <name val="Calibri"/>
      <family val="2"/>
      <scheme val="minor"/>
    </font>
    <font>
      <b/>
      <sz val="12"/>
      <name val="Calibri"/>
      <family val="2"/>
      <scheme val="minor"/>
    </font>
    <font>
      <sz val="12"/>
      <name val="Calibri"/>
      <family val="2"/>
      <scheme val="minor"/>
    </font>
    <font>
      <u/>
      <sz val="12"/>
      <name val="Calibri"/>
      <family val="2"/>
      <scheme val="minor"/>
    </font>
    <font>
      <sz val="12"/>
      <color theme="0" tint="-0.499984740745262"/>
      <name val="Calibri"/>
      <family val="2"/>
      <scheme val="minor"/>
    </font>
    <font>
      <sz val="12"/>
      <color theme="7" tint="-0.249977111117893"/>
      <name val="Calibri"/>
      <family val="2"/>
      <scheme val="minor"/>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5">
    <xf numFmtId="0" fontId="0" fillId="0" borderId="0" xfId="0"/>
    <xf numFmtId="0" fontId="3" fillId="2" borderId="0" xfId="0" applyFont="1" applyFill="1"/>
    <xf numFmtId="0" fontId="1" fillId="2" borderId="0" xfId="0" applyFont="1" applyFill="1"/>
    <xf numFmtId="0" fontId="4" fillId="0" borderId="0" xfId="0" applyFont="1"/>
    <xf numFmtId="16" fontId="4" fillId="0" borderId="0" xfId="0" applyNumberFormat="1" applyFont="1"/>
    <xf numFmtId="0" fontId="5" fillId="0" borderId="0" xfId="1" applyFont="1"/>
    <xf numFmtId="0" fontId="6" fillId="0" borderId="0" xfId="0" applyFont="1"/>
    <xf numFmtId="0" fontId="7" fillId="0" borderId="0" xfId="0" applyFont="1"/>
    <xf numFmtId="0" fontId="1" fillId="0" borderId="0" xfId="0" applyFont="1"/>
    <xf numFmtId="16" fontId="0" fillId="0" borderId="0" xfId="0" applyNumberFormat="1"/>
    <xf numFmtId="0" fontId="2" fillId="0" borderId="0" xfId="1"/>
    <xf numFmtId="0" fontId="0" fillId="0" borderId="0" xfId="0" applyAlignment="1">
      <alignment horizontal="left"/>
    </xf>
    <xf numFmtId="0" fontId="0" fillId="0" borderId="0" xfId="0" pivotButton="1"/>
    <xf numFmtId="0" fontId="0" fillId="0" borderId="0" xfId="0" applyNumberFormat="1"/>
    <xf numFmtId="10" fontId="0" fillId="0" borderId="0" xfId="0" applyNumberForma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as Slaats" refreshedDate="43718.668864236111" createdVersion="6" refreshedVersion="6" minRefreshableVersion="3" recordCount="131" xr:uid="{03C3D6CC-9F69-124F-991A-02ADCB01AE6D}">
  <cacheSource type="worksheet">
    <worksheetSource ref="A1:G132" sheet="artikel-overzicht"/>
  </cacheSource>
  <cacheFields count="7">
    <cacheField name="Krant" numFmtId="0">
      <sharedItems count="3">
        <s v="De Morgen"/>
        <s v="De Standaard"/>
        <s v="VRTNWS"/>
      </sharedItems>
    </cacheField>
    <cacheField name="Type" numFmtId="0">
      <sharedItems count="4">
        <s v="Berichtgeving en/of analyse"/>
        <s v="Redactieopinie"/>
        <s v="Externe opinie"/>
        <s v="Interview"/>
      </sharedItems>
    </cacheField>
    <cacheField name="Datum" numFmtId="16">
      <sharedItems containsSemiMixedTypes="0" containsNonDate="0" containsDate="1" containsString="0" minDate="2019-08-12T00:00:00" maxDate="2019-09-19T00:00:00"/>
    </cacheField>
    <cacheField name="Titel" numFmtId="0">
      <sharedItems/>
    </cacheField>
    <cacheField name="Link" numFmtId="0">
      <sharedItems/>
    </cacheField>
    <cacheField name="Inhoud" numFmtId="0">
      <sharedItems count="21">
        <s v="wonen"/>
        <s v="armoede"/>
        <s v="Politieke strategie"/>
        <s v="Canon"/>
        <s v="integratiebeleid"/>
        <s v="Economie"/>
        <s v="Financiering"/>
        <s v="energie"/>
        <s v="Mediabeleid (VRT)"/>
        <s v="Totaalanalyse"/>
        <s v="Mening politieke partijen"/>
        <s v="Werk"/>
        <s v="Analyse van huidig beleid"/>
        <s v="discoursanalyse"/>
        <s v="Antidiscriminatiebeleid"/>
        <s v="Onderwijs"/>
        <s v="Diversiteit (Hoofddoek)"/>
        <s v="Sociale zekerheid (kinderbijslag)"/>
        <s v="Ecologie"/>
        <s v="Migratie"/>
        <s v="Politiek discours"/>
      </sharedItems>
    </cacheField>
    <cacheField name="Aantal woorden" numFmtId="0">
      <sharedItems containsSemiMixedTypes="0" containsString="0" containsNumber="1" containsInteger="1" minValue="104" maxValue="2047" count="108">
        <n v="253"/>
        <n v="664"/>
        <n v="257"/>
        <n v="472"/>
        <n v="802"/>
        <n v="696"/>
        <n v="588"/>
        <n v="201"/>
        <n v="265"/>
        <n v="1001"/>
        <n v="1061"/>
        <n v="330"/>
        <n v="468"/>
        <n v="739"/>
        <n v="168"/>
        <n v="686"/>
        <n v="781"/>
        <n v="519"/>
        <n v="512"/>
        <n v="714"/>
        <n v="199"/>
        <n v="695"/>
        <n v="711"/>
        <n v="375"/>
        <n v="347"/>
        <n v="772"/>
        <n v="1719"/>
        <n v="886"/>
        <n v="594"/>
        <n v="238"/>
        <n v="800"/>
        <n v="501"/>
        <n v="1364"/>
        <n v="1344"/>
        <n v="1384"/>
        <n v="1255"/>
        <n v="233"/>
        <n v="785"/>
        <n v="241"/>
        <n v="774"/>
        <n v="571"/>
        <n v="1820"/>
        <n v="1791"/>
        <n v="455"/>
        <n v="528"/>
        <n v="439"/>
        <n v="838"/>
        <n v="269"/>
        <n v="622"/>
        <n v="485"/>
        <n v="333"/>
        <n v="462"/>
        <n v="206"/>
        <n v="429"/>
        <n v="753"/>
        <n v="791"/>
        <n v="1328"/>
        <n v="383"/>
        <n v="1219"/>
        <n v="707"/>
        <n v="855"/>
        <n v="270"/>
        <n v="908"/>
        <n v="575"/>
        <n v="209"/>
        <n v="302"/>
        <n v="325"/>
        <n v="906"/>
        <n v="225"/>
        <n v="836"/>
        <n v="655"/>
        <n v="790"/>
        <n v="376"/>
        <n v="298"/>
        <n v="883"/>
        <n v="476"/>
        <n v="157"/>
        <n v="624"/>
        <n v="690"/>
        <n v="154"/>
        <n v="173"/>
        <n v="160"/>
        <n v="237"/>
        <n v="703"/>
        <n v="104"/>
        <n v="135"/>
        <n v="124"/>
        <n v="129"/>
        <n v="669"/>
        <n v="398"/>
        <n v="1369"/>
        <n v="735"/>
        <n v="487"/>
        <n v="1332"/>
        <n v="1631"/>
        <n v="2047"/>
        <n v="866"/>
        <n v="406"/>
        <n v="536"/>
        <n v="940"/>
        <n v="323"/>
        <n v="538"/>
        <n v="2043"/>
        <n v="401"/>
        <n v="483"/>
        <n v="1323"/>
        <n v="642"/>
        <n v="88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1">
  <r>
    <x v="0"/>
    <x v="0"/>
    <d v="2019-08-19T00:00:00"/>
    <s v="‘Te weinig inspanningen voor (sociale) huurders’: de Woonzaak overweegt juridische stappen na startnota"/>
    <s v="https://www.demorgen.be/politiek/te-weinig-inspanningen-voor-sociale-huurders-de-woonzaak-overweegt-juridische-stappen-na-startnota~beca7ade/"/>
    <x v="0"/>
    <x v="0"/>
  </r>
  <r>
    <x v="0"/>
    <x v="0"/>
    <d v="2019-08-19T00:00:00"/>
    <s v="‘Te weinig inspanningen voor (sociale) huurders’: de Woonzaak overweegt juridische stappen na startnota"/>
    <s v="https://www.demorgen.be/politiek/te-weinig-inspanningen-voor-sociale-huurders-de-woonzaak-overweegt-juridische-stappen-na-startnota~beca7ade/"/>
    <x v="1"/>
    <x v="0"/>
  </r>
  <r>
    <x v="0"/>
    <x v="0"/>
    <d v="2019-08-19T00:00:00"/>
    <s v="‘Alert en bezorgd, maar niet in paniek’: Tom Meeuws (sp.a) over Vlaamse startnota"/>
    <s v="https://www.demorgen.be/politiek/alert-en-bezorgd-maar-niet-in-paniek-tom-meeuws-sp-a-over-vlaamse-startnota~b2d92152/"/>
    <x v="2"/>
    <x v="1"/>
  </r>
  <r>
    <x v="0"/>
    <x v="1"/>
    <d v="2019-08-19T00:00:00"/>
    <s v="Reinaert de Vos, dát deel van de Vlaamse canon heeft De Wever alvast goed onder de knie"/>
    <s v="https://www.demorgen.be/meningen/reinaert-de-vos-dat-deel-van-de-vlaamse-canon-heeft-de-wever-alvast-goed-onder-de-knie~b25575df/"/>
    <x v="3"/>
    <x v="2"/>
  </r>
  <r>
    <x v="0"/>
    <x v="1"/>
    <d v="2019-08-19T00:00:00"/>
    <s v="Reinaert de Vos, dát deel van de Vlaamse canon heeft De Wever alvast goed onder de knie"/>
    <s v="https://www.demorgen.be/meningen/reinaert-de-vos-dat-deel-van-de-vlaamse-canon-heeft-de-wever-alvast-goed-onder-de-knie~b25575df/"/>
    <x v="2"/>
    <x v="2"/>
  </r>
  <r>
    <x v="0"/>
    <x v="2"/>
    <d v="2019-08-19T00:00:00"/>
    <s v="Het lijkt alsof alles wat slecht en lelijk is in België, alleen door Vlamingen werd voortgebracht"/>
    <s v="https://www.demorgen.be/meningen/het-lijkt-alsof-alles-wat-slecht-en-lelijk-is-in-belgie-alleen-door-vlamingen-werd-voortgebracht~ba148883/"/>
    <x v="3"/>
    <x v="3"/>
  </r>
  <r>
    <x v="0"/>
    <x v="2"/>
    <d v="2019-08-19T00:00:00"/>
    <s v="België, who gives a shit?"/>
    <s v="https://www.demorgen.be/meningen/belgie-who-gives-a-shit~b7573246/"/>
    <x v="2"/>
    <x v="4"/>
  </r>
  <r>
    <x v="0"/>
    <x v="3"/>
    <d v="2019-08-19T00:00:00"/>
    <s v="Oud-burgemeester Bob Cools: ‘Sp.a moet overwegen het Antwerpse bestuur te verlaten’"/>
    <s v="https://www.demorgen.be/politiek/oud-burgemeester-bob-cools-sp-a-moet-overwegen-het-antwerpse-bestuur-te-verlaten~b0e89ace/"/>
    <x v="2"/>
    <x v="5"/>
  </r>
  <r>
    <x v="0"/>
    <x v="0"/>
    <d v="2019-08-19T00:00:00"/>
    <s v="‘Asociale’ Vlaamse startnota zet Antwerpse coalitie onder druk"/>
    <s v="https://www.demorgen.be/politiek/asociale-vlaamse-startnota-zet-antwerpse-coalitie-onder-druk~bba38f91/"/>
    <x v="2"/>
    <x v="6"/>
  </r>
  <r>
    <x v="0"/>
    <x v="0"/>
    <d v="2019-09-18T00:00:00"/>
    <s v="Hilde Crevits (CD&amp;V): ‘We mogen wel iets verwachten van nieuwkomers’"/>
    <s v="https://www.demorgen.be/politiek/hilde-crevits-cd-v-we-mogen-wel-iets-verwachten-van-nieuwkomers~b6eb24ff/"/>
    <x v="2"/>
    <x v="7"/>
  </r>
  <r>
    <x v="0"/>
    <x v="0"/>
    <d v="2019-09-18T00:00:00"/>
    <s v="Hilde Crevits (CD&amp;V): ‘We mogen wel iets verwachten van nieuwkomers’"/>
    <s v="https://www.demorgen.be/politiek/hilde-crevits-cd-v-we-mogen-wel-iets-verwachten-van-nieuwkomers~b6eb24ff/"/>
    <x v="3"/>
    <x v="7"/>
  </r>
  <r>
    <x v="0"/>
    <x v="0"/>
    <d v="2019-09-18T00:00:00"/>
    <s v="Hilde Crevits (CD&amp;V): ‘We mogen wel iets verwachten van nieuwkomers’"/>
    <s v="https://www.demorgen.be/politiek/hilde-crevits-cd-v-we-mogen-wel-iets-verwachten-van-nieuwkomers~b6eb24ff/"/>
    <x v="4"/>
    <x v="7"/>
  </r>
  <r>
    <x v="0"/>
    <x v="0"/>
    <d v="2019-08-17T00:00:00"/>
    <s v="Wouter Beke zal ‘startnota niet zomaar slikken’"/>
    <s v="https://www.demorgen.be/nieuws/wouter-beke-zal-startnota-niet-zomaar-slikken~bf24c051/"/>
    <x v="2"/>
    <x v="8"/>
  </r>
  <r>
    <x v="0"/>
    <x v="0"/>
    <d v="2019-08-17T00:00:00"/>
    <s v="De federale onderhandelingen zitten vast"/>
    <s v="https://www.demorgen.be/politiek/de-federale-onderhandelingen-zitten-vast~b1284a6d/"/>
    <x v="2"/>
    <x v="9"/>
  </r>
  <r>
    <x v="0"/>
    <x v="2"/>
    <d v="2019-08-17T00:00:00"/>
    <s v="Vlaanderen is te zeer een speelbal van de globalisering"/>
    <s v="https://www.demorgen.be/meningen/vlaanderen-is-te-zeer-een-speelbal-van-de-globalisering~b0e81265/"/>
    <x v="5"/>
    <x v="10"/>
  </r>
  <r>
    <x v="0"/>
    <x v="0"/>
    <d v="2019-08-16T00:00:00"/>
    <s v="Opnieuw gesprekken op Waals niveau in afwachting van nota Di Rupo"/>
    <s v="https://www.demorgen.be/nieuws/opnieuw-gesprekken-op-waals-niveau-in-afwachting-van-nota-di-rupo~bf004b21/"/>
    <x v="2"/>
    <x v="11"/>
  </r>
  <r>
    <x v="0"/>
    <x v="0"/>
    <d v="2019-08-16T00:00:00"/>
    <s v="Kortrijk en Aalst kandidaat voor ‘Vlaams museum’ dat N-VA voorstelde in startnota"/>
    <s v="https://www.demorgen.be/politiek/kortrijk-en-aalst-kandidaat-voor-vlaams-museum-dat-n-va-voorstelde-in-startnota~b5167644/"/>
    <x v="3"/>
    <x v="12"/>
  </r>
  <r>
    <x v="0"/>
    <x v="2"/>
    <d v="2019-08-16T00:00:00"/>
    <s v="De zoektocht naar een Vlaamse Leitkultur wordt een oefening in afbakenen en uitsluiten"/>
    <s v="https://www.demorgen.be/meningen/de-zoektocht-naar-een-vlaamse-leitkultur-wordt-een-oefening-in-afbakenen-en-uitsluiten~b7a19123/"/>
    <x v="3"/>
    <x v="13"/>
  </r>
  <r>
    <x v="0"/>
    <x v="0"/>
    <d v="2019-08-16T00:00:00"/>
    <s v="Vlaamse onderhandelaars duiken in de cijfers: hoe gaat Jambon-I de ambitieuze plannen betalen?"/>
    <s v="https://www.demorgen.be/politiek/vlaamse-onderhandelaars-duiken-in-de-cijfers-hoe-gaat-jambon-i-de-ambitieuze-plannen-betalen~b3b127cf/"/>
    <x v="6"/>
    <x v="14"/>
  </r>
  <r>
    <x v="0"/>
    <x v="0"/>
    <d v="2019-08-16T00:00:00"/>
    <s v="Geen nieuwe sociale woningen meer in steden? ‘Dit is waanzin’"/>
    <s v="https://www.demorgen.be/politiek/geen-nieuwe-sociale-woningen-meer-in-steden-dit-is-waanzin~b80b20e9/"/>
    <x v="0"/>
    <x v="15"/>
  </r>
  <r>
    <x v="0"/>
    <x v="2"/>
    <d v="2019-08-15T00:00:00"/>
    <s v="Er zit meer in een canon-discussie dan je denkt"/>
    <s v="https://www.demorgen.be/meningen/er-zit-meer-in-een-canon-discussie-dan-je-denkt~b33283c4/"/>
    <x v="3"/>
    <x v="16"/>
  </r>
  <r>
    <x v="0"/>
    <x v="2"/>
    <d v="2019-08-14T00:00:00"/>
    <s v="De woonbonus verdwijnt. Eindelijk!"/>
    <s v="https://www.demorgen.be/meningen/de-woonbonus-verdwijnt-eindelijk~b69cf81f/"/>
    <x v="0"/>
    <x v="17"/>
  </r>
  <r>
    <x v="0"/>
    <x v="2"/>
    <d v="2019-08-14T00:00:00"/>
    <s v="Ben ik de enige Vlaming zonder N-VA-partijkaart die wel iets ziet in zo’n canon?"/>
    <s v="https://www.demorgen.be/meningen/ben-ik-de-enige-vlaming-zonder-n-va-partijkaart-die-wel-iets-ziet-in-zo-n-canon~b57a3cb5/"/>
    <x v="3"/>
    <x v="18"/>
  </r>
  <r>
    <x v="0"/>
    <x v="2"/>
    <d v="2019-08-14T00:00:00"/>
    <s v="De nota-De Wever is de start voor een koude samenleving"/>
    <s v="https://www.demorgen.be/meningen/de-nota-de-wever-is-de-start-voor-een-koude-samenleving~b64bc7d2/"/>
    <x v="1"/>
    <x v="19"/>
  </r>
  <r>
    <x v="0"/>
    <x v="0"/>
    <d v="2019-08-14T00:00:00"/>
    <s v="Verbod op stookolieketels en aardgas bij nieuwbouw op tafel"/>
    <s v="https://www.demorgen.be/politiek/verbod-op-stookolieketels-en-aardgas-bij-nieuwbouw-op-tafel~b473ac9f/"/>
    <x v="7"/>
    <x v="20"/>
  </r>
  <r>
    <x v="0"/>
    <x v="0"/>
    <d v="2019-08-13T00:00:00"/>
    <s v="Jan Jambon na afloop eerste vergadering: ‘De sfeer was goed en constructief’"/>
    <s v="https://www.demorgen.be/politiek/jan-jambon-na-afloop-eerste-vergadering-de-sfeer-was-goed-en-constructief~b64e9d85/"/>
    <x v="2"/>
    <x v="21"/>
  </r>
  <r>
    <x v="0"/>
    <x v="3"/>
    <d v="2019-08-13T00:00:00"/>
    <s v="Alain Gerlache: ‘De PS wist goed genoeg dat het geen vriendendiensten moest verwachten’"/>
    <s v="https://www.demorgen.be/nieuws/alain-gerlache-de-ps-wist-goed-genoeg-dat-het-geen-vriendendiensten-moest-verwachten~b76a3739/"/>
    <x v="2"/>
    <x v="22"/>
  </r>
  <r>
    <x v="0"/>
    <x v="0"/>
    <d v="2019-08-13T00:00:00"/>
    <s v="Moet de VRT een andere, meer Vlaamse koers varen?"/>
    <s v="https://www.demorgen.be/politiek/moet-de-vrt-een-andere-meer-vlaamse-koers-varen~bd631ef6/"/>
    <x v="8"/>
    <x v="23"/>
  </r>
  <r>
    <x v="0"/>
    <x v="0"/>
    <d v="2019-08-13T00:00:00"/>
    <s v="De Wever: ‘Vlaams Belang heeft twee gezichten: constructief aan tafel, een propagandamachine daarbuiten’"/>
    <s v="https://www.demorgen.be/politiek/de-wever-vlaams-belang-heeft-twee-gezichten-constructief-aan-tafel-een-propagandamachine-daarbuiten~b8452139/"/>
    <x v="2"/>
    <x v="24"/>
  </r>
  <r>
    <x v="0"/>
    <x v="2"/>
    <d v="2019-08-13T00:00:00"/>
    <s v="Kennelijk is de Eeuw van de Grote Vlaamse Natie aangebroken"/>
    <s v="https://www.demorgen.be/meningen/kennelijk-is-de-eeuw-van-de-grote-vlaamse-natie-aangebroken~b2413181/"/>
    <x v="9"/>
    <x v="25"/>
  </r>
  <r>
    <x v="0"/>
    <x v="0"/>
    <d v="2019-08-13T00:00:00"/>
    <s v="Weg met de woonbonus en jobs, jobs, jobs: dit is het Vlaams bod van De Wever"/>
    <s v="https://www.demorgen.be/politiek/weg-met-de-woonbonus-en-jobs-jobs-jobs-dit-is-het-vlaams-bod-van-de-wever~bc56f92b/"/>
    <x v="9"/>
    <x v="26"/>
  </r>
  <r>
    <x v="0"/>
    <x v="0"/>
    <d v="2019-08-13T00:00:00"/>
    <s v="‘Vlaamse canon’: wat is dat? En is het nodig?"/>
    <s v="https://www.demorgen.be/nieuws/vlaamse-canon-wat-is-dat-en-is-het-nodig~b19fff29/"/>
    <x v="3"/>
    <x v="27"/>
  </r>
  <r>
    <x v="0"/>
    <x v="0"/>
    <d v="2019-08-13T00:00:00"/>
    <s v="Vlaanderen versnelt, België blokkeert"/>
    <s v="https://www.demorgen.be/politiek/vlaanderen-versnelt-belgie-blokkeert~b8513ee9/"/>
    <x v="2"/>
    <x v="28"/>
  </r>
  <r>
    <x v="0"/>
    <x v="0"/>
    <d v="2019-08-13T00:00:00"/>
    <s v="Minderhedenforum: ‘Voorstellen startnota bemoeilijken integratie van nieuwkomers’"/>
    <s v="https://www.demorgen.be/nieuws/minderhedenforum-voorstellen-startnota-bemoeilijken-integratie-van-nieuwkomers~b99634a7/"/>
    <x v="4"/>
    <x v="29"/>
  </r>
  <r>
    <x v="0"/>
    <x v="3"/>
    <d v="2019-08-12T00:00:00"/>
    <s v="Carl Devos: ‘We zijn in elk geval voor maanden vertrokken’"/>
    <s v="https://www.demorgen.be/nieuws/carl-devos-we-zijn-in-elk-geval-voor-maanden-vertrokken~ba88a527/"/>
    <x v="2"/>
    <x v="30"/>
  </r>
  <r>
    <x v="0"/>
    <x v="1"/>
    <d v="2019-08-12T00:00:00"/>
    <s v="Het minste wat je van de startnota kan zeggen, is dat hij grotendeels coherent is. Coherent rechts-nationalistisch"/>
    <s v="https://www.demorgen.be/meningen/het-minste-wat-je-van-de-startnota-kan-zeggen-is-dat-hij-grotendeels-coherent-is-coherent-rechts-nationalistisch~bba1072a/"/>
    <x v="9"/>
    <x v="31"/>
  </r>
  <r>
    <x v="0"/>
    <x v="0"/>
    <d v="2019-08-12T00:00:00"/>
    <s v="‘Grote kansen gemist om armoede terug te dringen’: lees hier alle reacties op de startnota van De Wever"/>
    <s v="https://www.demorgen.be/politiek/grote-kansen-gemist-om-armoede-terug-te-dringen-lees-hier-alle-reacties-op-de-startnota-van-de-wever~bcaaec0c/"/>
    <x v="9"/>
    <x v="32"/>
  </r>
  <r>
    <x v="0"/>
    <x v="0"/>
    <d v="2019-08-12T00:00:00"/>
    <s v="N-VA zet Zweedse regering op poten: ‘Coalitie met Vlaams Belang was onmogelijk’"/>
    <s v="https://www.demorgen.be/politiek/n-va-zet-zweedse-regering-op-poten-coalitie-met-vlaams-belang-was-onmogelijk~bcc8e809/"/>
    <x v="2"/>
    <x v="33"/>
  </r>
  <r>
    <x v="0"/>
    <x v="0"/>
    <d v="2019-08-12T00:00:00"/>
    <s v="‘Startnota heeft duidelijk stempel van Vlaams Belang’: partijen die uit de Vlaamse boot vallen, reageren"/>
    <s v="https://www.demorgen.be/politiek/startnota-heeft-duidelijk-stempel-van-vlaams-belang-partijen-die-uit-de-vlaamse-boot-vallen-reageren~bc5a9d77/"/>
    <x v="10"/>
    <x v="34"/>
  </r>
  <r>
    <x v="0"/>
    <x v="0"/>
    <d v="2019-08-12T00:00:00"/>
    <s v="Woonbonus dooft uit, strengere inburgering: dit zijn de belangrijkste punten uit startnota De Wever"/>
    <s v="https://www.demorgen.be/politiek/woonbonus-dooft-uit-strengere-inburgering-dit-zijn-de-belangrijkste-punten-uit-startnota-de-wever~b1c279dd/"/>
    <x v="9"/>
    <x v="35"/>
  </r>
  <r>
    <x v="0"/>
    <x v="0"/>
    <d v="2019-08-12T00:00:00"/>
    <s v="ACOD Overheidsdiensten niet te spreken over plannen in startnota: ‘Heeft De Wever het nog steeds niet begrepen?’"/>
    <s v="https://www.demorgen.be/nieuws/acod-overheidsdiensten-niet-te-spreken-over-plannen-in-startnota-heeft-de-wever-het-nog-steeds-niet-begrepen~b052a480/"/>
    <x v="11"/>
    <x v="36"/>
  </r>
  <r>
    <x v="0"/>
    <x v="0"/>
    <d v="2019-08-12T00:00:00"/>
    <s v="‘De Wever laat link met federale formatie los’"/>
    <s v="https://www.demorgen.be/politiek/de-wever-laat-link-met-federale-formatie-los~b968d624/"/>
    <x v="2"/>
    <x v="37"/>
  </r>
  <r>
    <x v="1"/>
    <x v="2"/>
    <d v="2019-08-19T00:00:00"/>
    <s v="Soms heb ik medelijden met Bart De Wever"/>
    <s v="https://www.standaard.be/cnt/dmf20190819_04566527"/>
    <x v="12"/>
    <x v="38"/>
  </r>
  <r>
    <x v="1"/>
    <x v="2"/>
    <d v="2019-08-19T00:00:00"/>
    <s v="Soms heb ik medelijden met Bart De Wever"/>
    <s v="https://www.standaard.be/cnt/dmf20190819_04566527"/>
    <x v="13"/>
    <x v="38"/>
  </r>
  <r>
    <x v="1"/>
    <x v="3"/>
    <d v="2019-08-19T00:00:00"/>
    <s v="‘Ik maak me weinig zorgen over onze Antwerpse afspraken’"/>
    <s v="https://www.standaard.be/cnt/dmf20190819_04566530"/>
    <x v="2"/>
    <x v="39"/>
  </r>
  <r>
    <x v="1"/>
    <x v="2"/>
    <d v="2019-08-19T00:00:00"/>
    <s v="Het tere punt dat de klimaatmeisjes raken"/>
    <s v="https://www.standaard.be/cnt/dmf20190818_04565542"/>
    <x v="13"/>
    <x v="40"/>
  </r>
  <r>
    <x v="1"/>
    <x v="0"/>
    <d v="2019-08-18T00:00:00"/>
    <s v="Crevits: 'Willen inclusief Vlaanderen, maar mogen wel iets verwachten van nieuwkomers'"/>
    <s v="https://www.standaard.be/cnt/dmf20190818_04565047"/>
    <x v="2"/>
    <x v="38"/>
  </r>
  <r>
    <x v="1"/>
    <x v="0"/>
    <d v="2019-08-18T00:00:00"/>
    <s v="Crevits: 'Willen inclusief Vlaanderen, maar mogen wel iets verwachten van nieuwkomers'"/>
    <s v="https://www.standaard.be/cnt/dmf20190818_04565047"/>
    <x v="3"/>
    <x v="38"/>
  </r>
  <r>
    <x v="1"/>
    <x v="0"/>
    <d v="2019-08-18T00:00:00"/>
    <s v="Crevits: 'Willen inclusief Vlaanderen, maar mogen wel iets verwachten van nieuwkomers'"/>
    <s v="https://www.standaard.be/cnt/dmf20190818_04565047"/>
    <x v="4"/>
    <x v="38"/>
  </r>
  <r>
    <x v="1"/>
    <x v="0"/>
    <d v="2019-08-17T00:00:00"/>
    <s v="Als de os een stier blijkt"/>
    <s v="https://www.standaard.be/cnt/dmf20190816_04560885"/>
    <x v="2"/>
    <x v="41"/>
  </r>
  <r>
    <x v="1"/>
    <x v="3"/>
    <d v="2019-08-17T00:00:00"/>
    <s v="‘Ik zie geen grote coup van De Wever. Ik zie vooral klein opportunisme’"/>
    <s v="https://www.standaard.be/cnt/dmf20190816_04560924"/>
    <x v="2"/>
    <x v="42"/>
  </r>
  <r>
    <x v="1"/>
    <x v="1"/>
    <d v="2019-08-17T00:00:00"/>
    <s v="Na de implosie van het midden"/>
    <s v="https://www.standaard.be/cnt/dmf20190816_04560925"/>
    <x v="2"/>
    <x v="43"/>
  </r>
  <r>
    <x v="1"/>
    <x v="0"/>
    <d v="2019-08-16T00:00:00"/>
    <s v="Praktijktests liggen op de Vlaamse onderhandelingstafel"/>
    <s v="https://www.standaard.be/cnt/dmf20190816_04560424"/>
    <x v="14"/>
    <x v="44"/>
  </r>
  <r>
    <x v="1"/>
    <x v="0"/>
    <d v="2019-08-16T00:00:00"/>
    <s v="Informateur De Wever ondermijnt beloften burgemeester De Wever"/>
    <s v="https://www.standaard.be/cnt/dmf20190815_04559474"/>
    <x v="2"/>
    <x v="13"/>
  </r>
  <r>
    <x v="1"/>
    <x v="2"/>
    <d v="2019-08-16T00:00:00"/>
    <s v="Na de stem- nu graag een heart-campagne"/>
    <s v="https://www.standaard.be/cnt/dmf20190815_04559486"/>
    <x v="15"/>
    <x v="45"/>
  </r>
  <r>
    <x v="1"/>
    <x v="2"/>
    <d v="2019-08-16T00:00:00"/>
    <s v="Na de stem- nu graag een heart-campagne"/>
    <s v="https://www.standaard.be/cnt/dmf20190815_04559486"/>
    <x v="3"/>
    <x v="45"/>
  </r>
  <r>
    <x v="1"/>
    <x v="2"/>
    <d v="2019-08-16T00:00:00"/>
    <s v="De startnota getiteld ‘Eerst onze mensen’"/>
    <s v="https://www.standaard.be/cnt/dmf20190815_04559456"/>
    <x v="2"/>
    <x v="46"/>
  </r>
  <r>
    <x v="1"/>
    <x v="0"/>
    <d v="2019-08-16T00:00:00"/>
    <s v="Hoofddoek op school weer op tafel"/>
    <s v="https://www.standaard.be/cnt/dmf20190815_04559440"/>
    <x v="16"/>
    <x v="47"/>
  </r>
  <r>
    <x v="1"/>
    <x v="0"/>
    <d v="2019-08-16T00:00:00"/>
    <s v="Hoofddoek op school weer op tafel"/>
    <s v="https://www.standaard.be/cnt/dmf20190815_04559440"/>
    <x v="15"/>
    <x v="47"/>
  </r>
  <r>
    <x v="1"/>
    <x v="0"/>
    <d v="2019-08-14T00:00:00"/>
    <s v="‘Confederalisme’ blijft taboe, communautaire al iets minder"/>
    <s v="https://www.standaard.be/cnt/dmf20190814_04558782"/>
    <x v="2"/>
    <x v="48"/>
  </r>
  <r>
    <x v="1"/>
    <x v="0"/>
    <d v="2019-08-14T00:00:00"/>
    <s v="0,15 procent van kinderbijslag gaat naar kinderen die buiten Europa verblijven"/>
    <s v="https://www.standaard.be/cnt/dmf20190814_04558847"/>
    <x v="17"/>
    <x v="49"/>
  </r>
  <r>
    <x v="1"/>
    <x v="0"/>
    <d v="2019-08-14T00:00:00"/>
    <s v="Formateur Jambon bekijkt eerst het budget en zet 15-tal werkgroepen aan het werk"/>
    <s v="https://www.standaard.be/cnt/dmf20190814_04558796"/>
    <x v="2"/>
    <x v="50"/>
  </r>
  <r>
    <x v="1"/>
    <x v="0"/>
    <d v="2019-08-14T00:00:00"/>
    <s v="Wagenpark vergroent trager dan verwacht"/>
    <s v="https://www.standaard.be/cnt/dmf20190814_04558685"/>
    <x v="18"/>
    <x v="51"/>
  </r>
  <r>
    <x v="1"/>
    <x v="0"/>
    <d v="2019-08-14T00:00:00"/>
    <s v="‘Subsidiestop betekent minder sociale woningen’"/>
    <s v="https://www.standaard.be/cnt/dmf20190813_04557610"/>
    <x v="0"/>
    <x v="52"/>
  </r>
  <r>
    <x v="1"/>
    <x v="0"/>
    <d v="2019-08-14T00:00:00"/>
    <s v="‘Subsidiestop betekent minder sociale woningen’"/>
    <s v="https://www.standaard.be/cnt/dmf20190813_04557610"/>
    <x v="2"/>
    <x v="52"/>
  </r>
  <r>
    <x v="1"/>
    <x v="2"/>
    <d v="2019-08-14T00:00:00"/>
    <s v="Een canon vol mottenballen"/>
    <s v="https://www.standaard.be/cnt/dmf20190813_04557590"/>
    <x v="3"/>
    <x v="53"/>
  </r>
  <r>
    <x v="1"/>
    <x v="0"/>
    <d v="2019-08-14T00:00:00"/>
    <s v="120.000 extra jobs, waar haal je die vandaan?"/>
    <s v="https://www.standaard.be/cnt/dmf20190813_04557611"/>
    <x v="11"/>
    <x v="54"/>
  </r>
  <r>
    <x v="1"/>
    <x v="2"/>
    <d v="2019-08-14T00:00:00"/>
    <s v="Meneer Jambon, laat dit uw doctrine zijn"/>
    <s v="https://www.standaard.be/cnt/dmf20190813_04557592"/>
    <x v="11"/>
    <x v="55"/>
  </r>
  <r>
    <x v="1"/>
    <x v="0"/>
    <d v="2019-08-14T00:00:00"/>
    <s v="Vlaams Belang lanceert operatie 2024"/>
    <s v="https://www.standaard.be/cnt/dmf20190813_04557620"/>
    <x v="2"/>
    <x v="56"/>
  </r>
  <r>
    <x v="1"/>
    <x v="0"/>
    <d v="2019-08-13T00:00:00"/>
    <s v="Lat voor nieuwkomers kan niet zomaar omhoog"/>
    <s v="https://www.standaard.be/cnt/dmf20190813_04557625"/>
    <x v="2"/>
    <x v="57"/>
  </r>
  <r>
    <x v="1"/>
    <x v="0"/>
    <d v="2019-08-13T00:00:00"/>
    <s v="Lat voor nieuwkomers kan niet zomaar omhoog"/>
    <s v="https://www.standaard.be/cnt/dmf20190813_04557625"/>
    <x v="17"/>
    <x v="57"/>
  </r>
  <r>
    <x v="1"/>
    <x v="0"/>
    <d v="2019-08-13T00:00:00"/>
    <s v="Lat voor nieuwkomers kan niet zomaar omhoog"/>
    <s v="https://www.standaard.be/cnt/dmf20190813_04557625"/>
    <x v="16"/>
    <x v="57"/>
  </r>
  <r>
    <x v="1"/>
    <x v="0"/>
    <d v="2019-08-14T00:00:00"/>
    <s v="Wie blaast de Zweedse coalitie straks nieuw leven in?"/>
    <s v="https://www.standaard.be/cnt/dmf20190813_04557626"/>
    <x v="2"/>
    <x v="58"/>
  </r>
  <r>
    <x v="1"/>
    <x v="0"/>
    <d v="2019-08-13T00:00:00"/>
    <s v="Waar vinden we plek voor vier nationale parken?"/>
    <s v="https://www.standaard.be/cnt/dmf20190813_04557602"/>
    <x v="18"/>
    <x v="59"/>
  </r>
  <r>
    <x v="1"/>
    <x v="0"/>
    <d v="2019-08-14T00:00:00"/>
    <s v="Meer Vlamingen aan het werk, hoe haalbaar is dat?"/>
    <s v="https://www.standaard.be/cnt/dmf20190813_04557247"/>
    <x v="11"/>
    <x v="60"/>
  </r>
  <r>
    <x v="1"/>
    <x v="2"/>
    <d v="2019-08-13T00:00:00"/>
    <s v="Roep om nieuwe ‘Atlantikwall’"/>
    <s v="https://www.standaard.be/cnt/dmf20190813_04557241"/>
    <x v="19"/>
    <x v="61"/>
  </r>
  <r>
    <x v="1"/>
    <x v="0"/>
    <d v="2019-08-13T00:00:00"/>
    <s v="Regering-Jambon: wie claimt welke ministersposten?"/>
    <s v="https://www.standaard.be/cnt/dmf20190813_04557275"/>
    <x v="2"/>
    <x v="62"/>
  </r>
  <r>
    <x v="1"/>
    <x v="0"/>
    <d v="2019-08-13T00:00:00"/>
    <s v="Een oplossing voor Vlaanderen, een impasse voor België"/>
    <s v="https://www.standaard.be/cnt/dmf20190813_04557095"/>
    <x v="2"/>
    <x v="63"/>
  </r>
  <r>
    <x v="1"/>
    <x v="0"/>
    <d v="2019-08-13T00:00:00"/>
    <s v="Jean-Marie Dedecker: ‘Waarom houden we nog verkiezingen?’"/>
    <s v="https://www.standaard.be/cnt/dmf20190813_04557022"/>
    <x v="2"/>
    <x v="64"/>
  </r>
  <r>
    <x v="1"/>
    <x v="3"/>
    <d v="2019-08-13T00:00:00"/>
    <s v="‘Je moet nooit glijmiddel willen zijn’"/>
    <s v="https://www.standaard.be/cnt/dmf20190812_04556239"/>
    <x v="2"/>
    <x v="65"/>
  </r>
  <r>
    <x v="1"/>
    <x v="0"/>
    <d v="2019-08-13T00:00:00"/>
    <s v="Startnota bekoort ook gedumpt Vlaams Belang"/>
    <s v="https://www.standaard.be/cnt/dmf20190812_04556289"/>
    <x v="2"/>
    <x v="66"/>
  </r>
  <r>
    <x v="1"/>
    <x v="0"/>
    <d v="2019-08-13T00:00:00"/>
    <s v="Nota De Wever dwingt tot snelle keuzes"/>
    <s v="https://www.standaard.be/cnt/dmf20190812_04556291"/>
    <x v="2"/>
    <x v="63"/>
  </r>
  <r>
    <x v="1"/>
    <x v="2"/>
    <d v="2019-08-13T00:00:00"/>
    <s v="Jambon kan zijn ware aard niet langer verbergen"/>
    <s v="https://www.standaard.be/cnt/dmf20190812_04556259"/>
    <x v="2"/>
    <x v="67"/>
  </r>
  <r>
    <x v="1"/>
    <x v="2"/>
    <d v="2019-08-13T00:00:00"/>
    <s v="Schaamlap"/>
    <s v="https://www.standaard.be/cnt/dmf20190812_04556273"/>
    <x v="18"/>
    <x v="68"/>
  </r>
  <r>
    <x v="1"/>
    <x v="0"/>
    <d v="2019-08-13T00:00:00"/>
    <s v="‘Vlaanderen moet stralen’, maar met welke centen?"/>
    <s v="https://www.standaard.be/cnt/dmf20190812_04556274"/>
    <x v="9"/>
    <x v="69"/>
  </r>
  <r>
    <x v="1"/>
    <x v="0"/>
    <d v="2019-08-13T00:00:00"/>
    <s v="Startnota van De Wever stuurt Vlaanderen rechtsaf"/>
    <s v="https://www.standaard.be/cnt/dmf20190812_04556286"/>
    <x v="9"/>
    <x v="70"/>
  </r>
  <r>
    <x v="1"/>
    <x v="0"/>
    <d v="2019-08-13T00:00:00"/>
    <s v="Verplichte leerstof: de Vlaamse canon"/>
    <s v="https://www.standaard.be/cnt/dmf20190812_04556275"/>
    <x v="3"/>
    <x v="71"/>
  </r>
  <r>
    <x v="1"/>
    <x v="1"/>
    <d v="2019-08-13T00:00:00"/>
    <s v="Vlaams Belang telt zijn winst"/>
    <s v="https://www.standaard.be/cnt/dmf20190812_04556290"/>
    <x v="2"/>
    <x v="72"/>
  </r>
  <r>
    <x v="1"/>
    <x v="1"/>
    <d v="2019-08-13T00:00:00"/>
    <s v="De taal van het volk"/>
    <s v="https://www.standaard.be/cnt/dmf20190812_04556288"/>
    <x v="8"/>
    <x v="73"/>
  </r>
  <r>
    <x v="1"/>
    <x v="0"/>
    <d v="2019-08-13T00:00:00"/>
    <s v="De herculestaak van Jan Jambon"/>
    <s v="https://www.standaard.be/cnt/dmf20190812_04556276"/>
    <x v="2"/>
    <x v="74"/>
  </r>
  <r>
    <x v="1"/>
    <x v="0"/>
    <d v="2019-08-12T00:00:00"/>
    <s v="Waar ‘weiden als wiegende zeeën, die groenen langs stroom en rivier’ in de startnota van N-VA vandaan komt"/>
    <s v="https://www.standaard.be/cnt/dmf20190812_04556069"/>
    <x v="13"/>
    <x v="75"/>
  </r>
  <r>
    <x v="1"/>
    <x v="0"/>
    <d v="2019-08-12T00:00:00"/>
    <s v="Vlaams Belang: ‘Historische kans gemist’"/>
    <s v="https://www.standaard.be/cnt/dmf20190812_04555801"/>
    <x v="2"/>
    <x v="76"/>
  </r>
  <r>
    <x v="1"/>
    <x v="0"/>
    <d v="2019-08-12T00:00:00"/>
    <s v="Vlaanderen volgens N-VA: meer jobs, geen woonbonus, strenger voor nieuwkomers"/>
    <s v="https://www.standaard.be/cnt/dmf20190812_04555793"/>
    <x v="9"/>
    <x v="77"/>
  </r>
  <r>
    <x v="1"/>
    <x v="0"/>
    <d v="2019-08-12T00:00:00"/>
    <s v="Afschaffen woonbonus wordt delicate ingreep"/>
    <s v="https://www.standaard.be/cnt/dmf20190812_04555806"/>
    <x v="0"/>
    <x v="78"/>
  </r>
  <r>
    <x v="1"/>
    <x v="0"/>
    <d v="2019-08-12T00:00:00"/>
    <s v="Groen: ‘Dit is niet ons Vlaanderen’"/>
    <s v="https://www.standaard.be/cnt/dmf20190812_04555818"/>
    <x v="2"/>
    <x v="79"/>
  </r>
  <r>
    <x v="1"/>
    <x v="0"/>
    <d v="2019-08-12T00:00:00"/>
    <s v="Katholiek onderwijs: ‘Er ontbreken nog meerdere zaken’"/>
    <s v="https://www.standaard.be/cnt/dmf20190812_04555798"/>
    <x v="15"/>
    <x v="80"/>
  </r>
  <r>
    <x v="1"/>
    <x v="1"/>
    <d v="2019-08-12T00:00:00"/>
    <s v="De Wever stelt zich kwetsbaar op"/>
    <s v="https://www.standaard.be/cnt/dmf20190812_04555718"/>
    <x v="2"/>
    <x v="81"/>
  </r>
  <r>
    <x v="1"/>
    <x v="1"/>
    <d v="2019-08-12T00:00:00"/>
    <s v="De Wever stelt zich kwetsbaar op"/>
    <s v="https://www.standaard.be/cnt/dmf20190812_04555718"/>
    <x v="9"/>
    <x v="81"/>
  </r>
  <r>
    <x v="1"/>
    <x v="1"/>
    <d v="2019-08-12T00:00:00"/>
    <s v="De Wever stelt zich kwetsbaar op"/>
    <s v="https://www.standaard.be/cnt/dmf20190812_04555718"/>
    <x v="20"/>
    <x v="81"/>
  </r>
  <r>
    <x v="1"/>
    <x v="0"/>
    <d v="2019-08-12T00:00:00"/>
    <s v="CD&amp;V: ‘Met verkiezingsprogramma in de hand’"/>
    <s v="https://www.standaard.be/cnt/dmf20190812_04555799"/>
    <x v="2"/>
    <x v="82"/>
  </r>
  <r>
    <x v="1"/>
    <x v="0"/>
    <d v="2019-08-12T00:00:00"/>
    <s v="Waarom Jambon de nieuwe Zweedse coalitie mag leiden"/>
    <s v="https://www.standaard.be/cnt/dmf20190812_04555719"/>
    <x v="2"/>
    <x v="83"/>
  </r>
  <r>
    <x v="1"/>
    <x v="0"/>
    <d v="2019-08-12T00:00:00"/>
    <s v="Jan Jambon wordt Vlaams formateur"/>
    <s v="https://www.standaard.be/cnt/dmf20190812_04555726"/>
    <x v="2"/>
    <x v="84"/>
  </r>
  <r>
    <x v="1"/>
    <x v="0"/>
    <d v="2019-08-12T00:00:00"/>
    <s v="Open VLD: ‘Het werk kan nu beginnen’"/>
    <s v="https://www.standaard.be/cnt/dmf20190812_04555796"/>
    <x v="2"/>
    <x v="85"/>
  </r>
  <r>
    <x v="1"/>
    <x v="0"/>
    <d v="2019-08-12T00:00:00"/>
    <s v="SP.A: ‘Onze eisen blijkbaar te sociaal’"/>
    <s v="https://www.standaard.be/cnt/dmf20190812_04555803"/>
    <x v="2"/>
    <x v="81"/>
  </r>
  <r>
    <x v="1"/>
    <x v="0"/>
    <d v="2019-08-12T00:00:00"/>
    <s v="PVDA: ‘Opnieuw kil en koud beleid’"/>
    <s v="https://www.standaard.be/cnt/dmf20190812_04555805"/>
    <x v="2"/>
    <x v="86"/>
  </r>
  <r>
    <x v="1"/>
    <x v="0"/>
    <d v="2019-08-12T00:00:00"/>
    <s v="Voka: ‘Lat voor bedrijven ligt hoog boven de middelmaat’"/>
    <s v="https://www.standaard.be/cnt/dmf20190812_04555817"/>
    <x v="5"/>
    <x v="87"/>
  </r>
  <r>
    <x v="1"/>
    <x v="0"/>
    <d v="2019-08-12T00:00:00"/>
    <s v="SP.A, Groen en Vlaams Belang teleurgesteld, PS lost schot voor de boeg"/>
    <s v="https://www.standaard.be/cnt/dmf20190812_04555811"/>
    <x v="2"/>
    <x v="88"/>
  </r>
  <r>
    <x v="1"/>
    <x v="0"/>
    <d v="2019-08-12T00:00:00"/>
    <s v="De Wever verdedigt zijn keuze: 'Zweedse coalitie meest samenhangend"/>
    <s v="https://www.standaard.be/cnt/dmf20190812_04555520"/>
    <x v="2"/>
    <x v="22"/>
  </r>
  <r>
    <x v="1"/>
    <x v="0"/>
    <d v="2019-08-12T00:00:00"/>
    <s v="CD&amp;V en Open VLD gaan in op uitnodiging van De Wever"/>
    <s v="https://www.standaard.be/cnt/dmf20190812_04555653"/>
    <x v="2"/>
    <x v="89"/>
  </r>
  <r>
    <x v="1"/>
    <x v="0"/>
    <d v="2019-08-12T00:00:00"/>
    <s v="De lange weg naar Zweden"/>
    <s v="https://www.standaard.be/cnt/dmf20190807_04548946"/>
    <x v="2"/>
    <x v="90"/>
  </r>
  <r>
    <x v="1"/>
    <x v="0"/>
    <d v="2019-08-12T00:00:00"/>
    <s v="Bart De Wever lanceert startnota: meer jobs, geen betonstop en woonbonus meer en minder parlementsleden"/>
    <s v="https://www.standaard.be/cnt/dmf20190812_04555475"/>
    <x v="9"/>
    <x v="91"/>
  </r>
  <r>
    <x v="2"/>
    <x v="0"/>
    <d v="2019-08-19T00:00:00"/>
    <s v="Tom Meeuws (SP.A): &quot;Haren gaan recht staan van startnota, maar vertrouwen dat we Antwerps akkoord kunnen realiseren&quot;"/>
    <s v="https://www.vrt.be/vrtnws/nl/2019/08/19/tom-meeuws-sp-a-onze-haren-gaan-recht-staan-van-vlaamse-star/"/>
    <x v="2"/>
    <x v="92"/>
  </r>
  <r>
    <x v="2"/>
    <x v="2"/>
    <d v="2019-08-16T00:00:00"/>
    <s v="5 recepten om de Vlaamse werkzaamheidsgraad naar 80 procent te brengen"/>
    <s v="https://www.vrt.be/vrtnws/nl/2019/08/14/5-recepten-om-de-vlaamse-werkzaamheidsgraad-naar-80-te-brengen/"/>
    <x v="11"/>
    <x v="93"/>
  </r>
  <r>
    <x v="2"/>
    <x v="2"/>
    <d v="2019-08-15T00:00:00"/>
    <s v="Alle ogen op Elio: hoe reageert Di Rupo met z'n eigen Waalse nota op de Vlaamse van De Wever?"/>
    <s v="https://www.vrt.be/vrtnws/nl/2019/08/15/opinie-wouter-verschelden-federaal/"/>
    <x v="2"/>
    <x v="94"/>
  </r>
  <r>
    <x v="2"/>
    <x v="2"/>
    <d v="2019-08-14T00:00:00"/>
    <s v="Bart De Wever (N-VA) kiest voor electoraal gewin in plaats van een inclusief Vlaanderen "/>
    <s v="https://www.vrt.be/vrtnws/nl/2019/08/14/met-valse-romantiek-en-hollandse-rekenkunde-bouw-je-geen-warm-vl/"/>
    <x v="9"/>
    <x v="95"/>
  </r>
  <r>
    <x v="2"/>
    <x v="2"/>
    <d v="2019-08-14T00:00:00"/>
    <s v="Dát moet er in de Vlaamse canon!"/>
    <s v="https://www.vrt.be/vrtnws/nl/2019/08/13/dat-moet-in-er-in-de-vlaamse-canon/"/>
    <x v="3"/>
    <x v="96"/>
  </r>
  <r>
    <x v="2"/>
    <x v="3"/>
    <d v="2019-08-13T00:00:00"/>
    <s v="SP.A-voorzitter Crombez: &quot;Wij gaan er federaal niet bij zitten voor de galerij&quot;"/>
    <s v="https://www.vrt.be/vrtnws/nl/2019/08/13/sp-a-voorzitter-crombez-wij-gaan-er-federaal-niet-bijzitten-vo/"/>
    <x v="2"/>
    <x v="97"/>
  </r>
  <r>
    <x v="2"/>
    <x v="0"/>
    <d v="2019-08-13T00:00:00"/>
    <s v="Vlaams formateur Jan Jambon (N-VA) trapt regerings­onderhandelingen op gang"/>
    <s v="https://www.vrt.be/vrtnws/nl/2019/08/13/vlaams-formateur-jan-jambon-n-va-trapt-regeringsonderhandeling/"/>
    <x v="2"/>
    <x v="98"/>
  </r>
  <r>
    <x v="2"/>
    <x v="0"/>
    <d v="2019-08-13T00:00:00"/>
    <s v="Historicus KU Leuven: &quot;Vlaamse canon neigt naar superioriteits­denken&quot;"/>
    <s v="https://www.vrt.be/vrtnws/nl/2019/08/13/canon/"/>
    <x v="3"/>
    <x v="18"/>
  </r>
  <r>
    <x v="2"/>
    <x v="3"/>
    <d v="2019-08-13T00:00:00"/>
    <s v="Wil of kan N-VA niet besturen met VB? Politicoloog Maddens: &quot;Samen regeren is realistisch als ze meerderheid halen&quot; "/>
    <s v="https://www.vrt.be/vrtnws/nl/2019/08/13/besturen-met-vlaams-belang/"/>
    <x v="2"/>
    <x v="99"/>
  </r>
  <r>
    <x v="2"/>
    <x v="0"/>
    <d v="2019-08-13T00:00:00"/>
    <s v="Minderhedenforum: &quot;Maatregelen in startnota zullen de integratie net bemoeilijken&quot;"/>
    <s v="https://www.vrt.be/vrtnws/nl/2019/08/13/minderhedenforum-maatregelen-in-startnota-zullen-integratie-ne/"/>
    <x v="4"/>
    <x v="100"/>
  </r>
  <r>
    <x v="2"/>
    <x v="3"/>
    <d v="2019-08-13T00:00:00"/>
    <s v="Jean-Marie Dedecker: &quot;Als je Vlaams Belang in het bad steekt, waren we er voor eeuwig van verlost&quot;"/>
    <s v="https://www.vrt.be/vrtnws/nl/2019/08/13/jean-marie-dedecker-de-ochtend/"/>
    <x v="2"/>
    <x v="101"/>
  </r>
  <r>
    <x v="2"/>
    <x v="0"/>
    <d v="2019-08-13T00:00:00"/>
    <s v="Raymonda Verdyck (GO!) wil graag de herwaardering van leraarsberoep in het Vlaamse regeerakkoord"/>
    <s v="https://www.vrt.be/vrtnws/nl/2019/08/13/raymonda/"/>
    <x v="15"/>
    <x v="89"/>
  </r>
  <r>
    <x v="2"/>
    <x v="0"/>
    <d v="2019-08-13T00:00:00"/>
    <s v="Wie is Jan Jambon, (allicht) de nieuwe Vlaamse minister-president? &quot;Dit is voor hem zoals thuiskomen&quot;"/>
    <s v="https://www.vrt.be/vrtnws/nl/2019/08/12/portret-jambon-wellicht-nieuwe-minister-president/"/>
    <x v="2"/>
    <x v="102"/>
  </r>
  <r>
    <x v="2"/>
    <x v="0"/>
    <d v="2019-08-12T00:00:00"/>
    <s v="“Bouwshift” van N-VA roept vele vraagtekens op"/>
    <s v="https://www.vrt.be/vrtnws/nl/2019/08/12/_bouwshift_-van-n-va-roept-vele-vraagtekens-op/"/>
    <x v="0"/>
    <x v="68"/>
  </r>
  <r>
    <x v="2"/>
    <x v="0"/>
    <d v="2019-08-12T00:00:00"/>
    <s v="“Bouwshift” van N-VA roept vele vraagtekens op"/>
    <s v="https://www.vrt.be/vrtnws/nl/2019/08/12/_bouwshift_-van-n-va-roept-vele-vraagtekens-op/"/>
    <x v="18"/>
    <x v="68"/>
  </r>
  <r>
    <x v="2"/>
    <x v="3"/>
    <d v="2019-08-12T00:00:00"/>
    <s v="Hilde Crevits (CD&amp;V): &quot;Onderhandelingen mogen lang duren, om te vermijden dat er achteraf discussies zijn&quot;"/>
    <s v="https://www.vrt.be/vrtnws/nl/2019/08/12/crevits-onderhandelingen-mogen-lang-duren-om-te-vermijden-dat/"/>
    <x v="2"/>
    <x v="103"/>
  </r>
  <r>
    <x v="2"/>
    <x v="0"/>
    <d v="2019-08-12T00:00:00"/>
    <s v="Economen: “Goed moment om de woonbonus af te schaffen, heeft toch vooral een pervers effect”"/>
    <s v="https://www.vrt.be/vrtnws/nl/2019/08/12/economen-_uitgelezen-moment-om-de-woonbonus-af-te-schaffen-hee/"/>
    <x v="5"/>
    <x v="104"/>
  </r>
  <r>
    <x v="2"/>
    <x v="0"/>
    <d v="2019-08-12T00:00:00"/>
    <s v="Het is nu officieel: N-VA, CD&amp;V en Open VLD willen Vlaamse regering vormen met Jan Jambon aan het hoofd"/>
    <s v="https://www.vrt.be/vrtnws/nl/2019/08/12/vlaanderen-zweedse-coalitie/"/>
    <x v="2"/>
    <x v="105"/>
  </r>
  <r>
    <x v="2"/>
    <x v="1"/>
    <d v="2019-08-12T00:00:00"/>
    <s v="Hoe De Wever met zijn nota toch aan het gedumpte Vlaams Belang tegemoet wil komen"/>
    <s v="https://www.vrt.be/vrtnws/nl/2019/08/12/wat-lezen-we-tussen-de-lijnen-van-de-wevers-startnota/"/>
    <x v="2"/>
    <x v="106"/>
  </r>
  <r>
    <x v="2"/>
    <x v="0"/>
    <d v="2019-08-12T00:00:00"/>
    <s v="Strengere inburgering, excellent onderwijs en de woonbonus dooft uit: dit stelt N-VA voor aan CD&amp;V en Open VLD "/>
    <s v="https://www.vrt.be/vrtnws/nl/2019/08/12/startnota-n-va/"/>
    <x v="9"/>
    <x v="10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E19CF5-43A4-0347-8FA8-AA8DC6914514}" name="Draaitabel1" cacheId="8"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4:C26" firstHeaderRow="0" firstDataRow="1" firstDataCol="1" rowPageCount="2" colPageCount="1"/>
  <pivotFields count="7">
    <pivotField axis="axisPage" showAll="0">
      <items count="4">
        <item x="0"/>
        <item x="1"/>
        <item x="2"/>
        <item t="default"/>
      </items>
    </pivotField>
    <pivotField axis="axisPage" showAll="0">
      <items count="5">
        <item x="0"/>
        <item x="2"/>
        <item x="3"/>
        <item x="1"/>
        <item t="default"/>
      </items>
    </pivotField>
    <pivotField numFmtId="16" showAll="0"/>
    <pivotField showAll="0"/>
    <pivotField showAll="0"/>
    <pivotField axis="axisRow" showAll="0">
      <items count="22">
        <item x="12"/>
        <item x="14"/>
        <item x="1"/>
        <item x="3"/>
        <item x="13"/>
        <item x="16"/>
        <item x="18"/>
        <item x="5"/>
        <item x="7"/>
        <item x="6"/>
        <item x="4"/>
        <item x="8"/>
        <item x="10"/>
        <item x="19"/>
        <item x="15"/>
        <item x="20"/>
        <item x="2"/>
        <item x="17"/>
        <item x="9"/>
        <item x="11"/>
        <item x="0"/>
        <item t="default"/>
      </items>
    </pivotField>
    <pivotField dataField="1" showAll="0">
      <items count="109">
        <item x="84"/>
        <item x="86"/>
        <item x="87"/>
        <item x="85"/>
        <item x="79"/>
        <item x="76"/>
        <item x="81"/>
        <item x="14"/>
        <item x="80"/>
        <item x="20"/>
        <item x="7"/>
        <item x="52"/>
        <item x="64"/>
        <item x="68"/>
        <item x="36"/>
        <item x="82"/>
        <item x="29"/>
        <item x="38"/>
        <item x="0"/>
        <item x="2"/>
        <item x="8"/>
        <item x="47"/>
        <item x="61"/>
        <item x="73"/>
        <item x="65"/>
        <item x="100"/>
        <item x="66"/>
        <item x="11"/>
        <item x="50"/>
        <item x="24"/>
        <item x="23"/>
        <item x="72"/>
        <item x="57"/>
        <item x="89"/>
        <item x="103"/>
        <item x="97"/>
        <item x="53"/>
        <item x="45"/>
        <item x="43"/>
        <item x="51"/>
        <item x="12"/>
        <item x="3"/>
        <item x="75"/>
        <item x="104"/>
        <item x="49"/>
        <item x="92"/>
        <item x="31"/>
        <item x="18"/>
        <item x="17"/>
        <item x="44"/>
        <item x="98"/>
        <item x="101"/>
        <item x="40"/>
        <item x="63"/>
        <item x="6"/>
        <item x="28"/>
        <item x="48"/>
        <item x="77"/>
        <item x="106"/>
        <item x="70"/>
        <item x="1"/>
        <item x="88"/>
        <item x="15"/>
        <item x="78"/>
        <item x="21"/>
        <item x="5"/>
        <item x="83"/>
        <item x="59"/>
        <item x="22"/>
        <item x="19"/>
        <item x="91"/>
        <item x="13"/>
        <item x="54"/>
        <item x="25"/>
        <item x="39"/>
        <item x="16"/>
        <item x="37"/>
        <item x="71"/>
        <item x="55"/>
        <item x="30"/>
        <item x="4"/>
        <item x="69"/>
        <item x="46"/>
        <item x="60"/>
        <item x="96"/>
        <item x="74"/>
        <item x="107"/>
        <item x="27"/>
        <item x="67"/>
        <item x="62"/>
        <item x="99"/>
        <item x="9"/>
        <item x="10"/>
        <item x="58"/>
        <item x="35"/>
        <item x="105"/>
        <item x="56"/>
        <item x="93"/>
        <item x="33"/>
        <item x="32"/>
        <item x="90"/>
        <item x="34"/>
        <item x="94"/>
        <item x="26"/>
        <item x="42"/>
        <item x="41"/>
        <item x="102"/>
        <item x="95"/>
        <item t="default"/>
      </items>
    </pivotField>
  </pivotFields>
  <rowFields count="1">
    <field x="5"/>
  </rowFields>
  <rowItems count="22">
    <i>
      <x/>
    </i>
    <i>
      <x v="1"/>
    </i>
    <i>
      <x v="2"/>
    </i>
    <i>
      <x v="3"/>
    </i>
    <i>
      <x v="4"/>
    </i>
    <i>
      <x v="5"/>
    </i>
    <i>
      <x v="6"/>
    </i>
    <i>
      <x v="7"/>
    </i>
    <i>
      <x v="8"/>
    </i>
    <i>
      <x v="9"/>
    </i>
    <i>
      <x v="10"/>
    </i>
    <i>
      <x v="11"/>
    </i>
    <i>
      <x v="12"/>
    </i>
    <i>
      <x v="13"/>
    </i>
    <i>
      <x v="14"/>
    </i>
    <i>
      <x v="15"/>
    </i>
    <i>
      <x v="16"/>
    </i>
    <i>
      <x v="17"/>
    </i>
    <i>
      <x v="18"/>
    </i>
    <i>
      <x v="19"/>
    </i>
    <i>
      <x v="20"/>
    </i>
    <i t="grand">
      <x/>
    </i>
  </rowItems>
  <colFields count="1">
    <field x="-2"/>
  </colFields>
  <colItems count="2">
    <i>
      <x/>
    </i>
    <i i="1">
      <x v="1"/>
    </i>
  </colItems>
  <pageFields count="2">
    <pageField fld="0" hier="-1"/>
    <pageField fld="1" hier="-1"/>
  </pageFields>
  <dataFields count="2">
    <dataField name="Som van woordenaantal" fld="6" baseField="0" baseItem="0"/>
    <dataField name="Percentages" fld="6"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vrt.be/vrtnws/nl/2019/08/14/met-valse-romantiek-en-hollandse-rekenkunde-bouw-je-geen-warm-vl/" TargetMode="External"/><Relationship Id="rId21" Type="http://schemas.openxmlformats.org/officeDocument/2006/relationships/hyperlink" Target="https://www.demorgen.be/meningen/kennelijk-is-de-eeuw-van-de-grote-vlaamse-natie-aangebroken~b2413181/" TargetMode="External"/><Relationship Id="rId42" Type="http://schemas.openxmlformats.org/officeDocument/2006/relationships/hyperlink" Target="https://www.demorgen.be/politiek/hilde-crevits-cd-v-we-mogen-wel-iets-verwachten-van-nieuwkomers~b6eb24ff/" TargetMode="External"/><Relationship Id="rId63" Type="http://schemas.openxmlformats.org/officeDocument/2006/relationships/hyperlink" Target="https://www.standaard.be/cnt/dmf20190814_04558796" TargetMode="External"/><Relationship Id="rId84" Type="http://schemas.openxmlformats.org/officeDocument/2006/relationships/hyperlink" Target="https://www.standaard.be/cnt/dmf20190812_04556259" TargetMode="External"/><Relationship Id="rId16" Type="http://schemas.openxmlformats.org/officeDocument/2006/relationships/hyperlink" Target="https://www.demorgen.be/meningen/ben-ik-de-enige-vlaming-zonder-n-va-partijkaart-die-wel-iets-ziet-in-zo-n-canon~b57a3cb5/" TargetMode="External"/><Relationship Id="rId107" Type="http://schemas.openxmlformats.org/officeDocument/2006/relationships/hyperlink" Target="https://www.standaard.be/cnt/dmf20190812_04555520" TargetMode="External"/><Relationship Id="rId11" Type="http://schemas.openxmlformats.org/officeDocument/2006/relationships/hyperlink" Target="https://www.demorgen.be/meningen/er-zit-meer-in-een-canon-discussie-dan-je-denkt~b33283c4/" TargetMode="External"/><Relationship Id="rId32" Type="http://schemas.openxmlformats.org/officeDocument/2006/relationships/hyperlink" Target="https://www.demorgen.be/politiek/de-wever-laat-link-met-federale-formatie-los~b968d624/" TargetMode="External"/><Relationship Id="rId37" Type="http://schemas.openxmlformats.org/officeDocument/2006/relationships/hyperlink" Target="https://www.demorgen.be/nieuws/opnieuw-gesprekken-op-waals-niveau-in-afwachting-van-nota-di-rupo~bf004b21/" TargetMode="External"/><Relationship Id="rId53" Type="http://schemas.openxmlformats.org/officeDocument/2006/relationships/hyperlink" Target="https://www.standaard.be/cnt/dmf20190816_04560925" TargetMode="External"/><Relationship Id="rId58" Type="http://schemas.openxmlformats.org/officeDocument/2006/relationships/hyperlink" Target="https://www.standaard.be/cnt/dmf20190815_04559456" TargetMode="External"/><Relationship Id="rId74" Type="http://schemas.openxmlformats.org/officeDocument/2006/relationships/hyperlink" Target="https://www.standaard.be/cnt/dmf20190813_04557626" TargetMode="External"/><Relationship Id="rId79" Type="http://schemas.openxmlformats.org/officeDocument/2006/relationships/hyperlink" Target="https://www.standaard.be/cnt/dmf20190813_04557095" TargetMode="External"/><Relationship Id="rId102" Type="http://schemas.openxmlformats.org/officeDocument/2006/relationships/hyperlink" Target="https://www.standaard.be/cnt/dmf20190812_04555719" TargetMode="External"/><Relationship Id="rId123" Type="http://schemas.openxmlformats.org/officeDocument/2006/relationships/hyperlink" Target="https://www.vrt.be/vrtnws/nl/2019/08/13/minderhedenforum-maatregelen-in-startnota-zullen-integratie-ne/" TargetMode="External"/><Relationship Id="rId128" Type="http://schemas.openxmlformats.org/officeDocument/2006/relationships/hyperlink" Target="https://www.vrt.be/vrtnws/nl/2019/08/12/_bouwshift_-van-n-va-roept-vele-vraagtekens-op/" TargetMode="External"/><Relationship Id="rId5" Type="http://schemas.openxmlformats.org/officeDocument/2006/relationships/hyperlink" Target="https://www.demorgen.be/politiek/asociale-vlaamse-startnota-zet-antwerpse-coalitie-onder-druk~bba38f91/" TargetMode="External"/><Relationship Id="rId90" Type="http://schemas.openxmlformats.org/officeDocument/2006/relationships/hyperlink" Target="https://www.standaard.be/cnt/dmf20190812_04556288" TargetMode="External"/><Relationship Id="rId95" Type="http://schemas.openxmlformats.org/officeDocument/2006/relationships/hyperlink" Target="https://www.standaard.be/cnt/dmf20190812_04555806" TargetMode="External"/><Relationship Id="rId22" Type="http://schemas.openxmlformats.org/officeDocument/2006/relationships/hyperlink" Target="https://www.demorgen.be/politiek/weg-met-de-woonbonus-en-jobs-jobs-jobs-dit-is-het-vlaams-bod-van-de-wever~bc56f92b/" TargetMode="External"/><Relationship Id="rId27" Type="http://schemas.openxmlformats.org/officeDocument/2006/relationships/hyperlink" Target="https://www.demorgen.be/politiek/startnota-heeft-duidelijk-stempel-van-vlaams-belang-partijen-die-uit-de-vlaamse-boot-vallen-reageren~bc5a9d77/" TargetMode="External"/><Relationship Id="rId43" Type="http://schemas.openxmlformats.org/officeDocument/2006/relationships/hyperlink" Target="https://www.demorgen.be/politiek/te-weinig-inspanningen-voor-sociale-huurders-de-woonzaak-overweegt-juridische-stappen-na-startnota~beca7ade/" TargetMode="External"/><Relationship Id="rId48" Type="http://schemas.openxmlformats.org/officeDocument/2006/relationships/hyperlink" Target="https://www.standaard.be/cnt/dmf20190818_04565047" TargetMode="External"/><Relationship Id="rId64" Type="http://schemas.openxmlformats.org/officeDocument/2006/relationships/hyperlink" Target="https://www.standaard.be/cnt/dmf20190814_04558685" TargetMode="External"/><Relationship Id="rId69" Type="http://schemas.openxmlformats.org/officeDocument/2006/relationships/hyperlink" Target="https://www.standaard.be/cnt/dmf20190813_04557592" TargetMode="External"/><Relationship Id="rId113" Type="http://schemas.openxmlformats.org/officeDocument/2006/relationships/hyperlink" Target="https://www.standaard.be/cnt/dmf20190812_04555805" TargetMode="External"/><Relationship Id="rId118" Type="http://schemas.openxmlformats.org/officeDocument/2006/relationships/hyperlink" Target="https://www.vrt.be/vrtnws/nl/2019/08/13/dat-moet-in-er-in-de-vlaamse-canon/" TargetMode="External"/><Relationship Id="rId80" Type="http://schemas.openxmlformats.org/officeDocument/2006/relationships/hyperlink" Target="https://www.standaard.be/cnt/dmf20190813_04557022" TargetMode="External"/><Relationship Id="rId85" Type="http://schemas.openxmlformats.org/officeDocument/2006/relationships/hyperlink" Target="https://www.standaard.be/cnt/dmf20190812_04556273" TargetMode="External"/><Relationship Id="rId12" Type="http://schemas.openxmlformats.org/officeDocument/2006/relationships/hyperlink" Target="https://www.demorgen.be/politiek/geen-nieuwe-sociale-woningen-meer-in-steden-dit-is-waanzin~b80b20e9/" TargetMode="External"/><Relationship Id="rId17" Type="http://schemas.openxmlformats.org/officeDocument/2006/relationships/hyperlink" Target="https://www.demorgen.be/meningen/de-nota-de-wever-is-de-start-voor-een-koude-samenleving~b64bc7d2/" TargetMode="External"/><Relationship Id="rId33" Type="http://schemas.openxmlformats.org/officeDocument/2006/relationships/hyperlink" Target="https://www.demorgen.be/politiek/n-va-zet-zweedse-regering-op-poten-coalitie-met-vlaams-belang-was-onmogelijk~bcc8e809/" TargetMode="External"/><Relationship Id="rId38" Type="http://schemas.openxmlformats.org/officeDocument/2006/relationships/hyperlink" Target="https://www.demorgen.be/politiek/de-federale-onderhandelingen-zitten-vast~b1284a6d/" TargetMode="External"/><Relationship Id="rId59" Type="http://schemas.openxmlformats.org/officeDocument/2006/relationships/hyperlink" Target="https://www.standaard.be/cnt/dmf20190815_04559440" TargetMode="External"/><Relationship Id="rId103" Type="http://schemas.openxmlformats.org/officeDocument/2006/relationships/hyperlink" Target="https://www.standaard.be/cnt/dmf20190812_04555726" TargetMode="External"/><Relationship Id="rId108" Type="http://schemas.openxmlformats.org/officeDocument/2006/relationships/hyperlink" Target="https://www.standaard.be/cnt/dmf20190812_04555653" TargetMode="External"/><Relationship Id="rId124" Type="http://schemas.openxmlformats.org/officeDocument/2006/relationships/hyperlink" Target="https://www.vrt.be/vrtnws/nl/2019/08/13/jean-marie-dedecker-de-ochtend/" TargetMode="External"/><Relationship Id="rId129" Type="http://schemas.openxmlformats.org/officeDocument/2006/relationships/hyperlink" Target="https://www.vrt.be/vrtnws/nl/2019/08/12/crevits-onderhandelingen-mogen-lang-duren-om-te-vermijden-dat/" TargetMode="External"/><Relationship Id="rId54" Type="http://schemas.openxmlformats.org/officeDocument/2006/relationships/hyperlink" Target="https://www.standaard.be/cnt/dmf20190816_04560424" TargetMode="External"/><Relationship Id="rId70" Type="http://schemas.openxmlformats.org/officeDocument/2006/relationships/hyperlink" Target="https://www.standaard.be/cnt/dmf20190813_04557620" TargetMode="External"/><Relationship Id="rId75" Type="http://schemas.openxmlformats.org/officeDocument/2006/relationships/hyperlink" Target="https://www.standaard.be/cnt/dmf20190813_04557602" TargetMode="External"/><Relationship Id="rId91" Type="http://schemas.openxmlformats.org/officeDocument/2006/relationships/hyperlink" Target="https://www.standaard.be/cnt/dmf20190812_04556276" TargetMode="External"/><Relationship Id="rId96" Type="http://schemas.openxmlformats.org/officeDocument/2006/relationships/hyperlink" Target="https://www.standaard.be/cnt/dmf20190812_04555818" TargetMode="External"/><Relationship Id="rId1" Type="http://schemas.openxmlformats.org/officeDocument/2006/relationships/hyperlink" Target="https://www.demorgen.be/politiek/te-weinig-inspanningen-voor-sociale-huurders-de-woonzaak-overweegt-juridische-stappen-na-startnota~beca7ade/" TargetMode="External"/><Relationship Id="rId6" Type="http://schemas.openxmlformats.org/officeDocument/2006/relationships/hyperlink" Target="https://www.demorgen.be/meningen/belgie-who-gives-a-shit~b7573246/" TargetMode="External"/><Relationship Id="rId23" Type="http://schemas.openxmlformats.org/officeDocument/2006/relationships/hyperlink" Target="https://www.demorgen.be/nieuws/vlaamse-canon-wat-is-dat-en-is-het-nodig~b19fff29/" TargetMode="External"/><Relationship Id="rId28" Type="http://schemas.openxmlformats.org/officeDocument/2006/relationships/hyperlink" Target="https://www.demorgen.be/politiek/woonbonus-dooft-uit-strengere-inburgering-dit-zijn-de-belangrijkste-punten-uit-startnota-de-wever~b1c279dd/" TargetMode="External"/><Relationship Id="rId49" Type="http://schemas.openxmlformats.org/officeDocument/2006/relationships/hyperlink" Target="https://www.standaard.be/cnt/dmf20190818_04565047" TargetMode="External"/><Relationship Id="rId114" Type="http://schemas.openxmlformats.org/officeDocument/2006/relationships/hyperlink" Target="https://www.vrt.be/vrtnws/nl/2019/08/19/tom-meeuws-sp-a-onze-haren-gaan-recht-staan-van-vlaamse-star/" TargetMode="External"/><Relationship Id="rId119" Type="http://schemas.openxmlformats.org/officeDocument/2006/relationships/hyperlink" Target="https://www.vrt.be/vrtnws/nl/2019/08/13/sp-a-voorzitter-crombez-wij-gaan-er-federaal-niet-bijzitten-vo/" TargetMode="External"/><Relationship Id="rId44" Type="http://schemas.openxmlformats.org/officeDocument/2006/relationships/hyperlink" Target="https://www.standaard.be/cnt/dmf20190819_04566527" TargetMode="External"/><Relationship Id="rId60" Type="http://schemas.openxmlformats.org/officeDocument/2006/relationships/hyperlink" Target="https://www.standaard.be/cnt/dmf20190815_04559440" TargetMode="External"/><Relationship Id="rId65" Type="http://schemas.openxmlformats.org/officeDocument/2006/relationships/hyperlink" Target="https://www.standaard.be/cnt/dmf20190813_04557610" TargetMode="External"/><Relationship Id="rId81" Type="http://schemas.openxmlformats.org/officeDocument/2006/relationships/hyperlink" Target="https://www.standaard.be/cnt/dmf20190812_04556239" TargetMode="External"/><Relationship Id="rId86" Type="http://schemas.openxmlformats.org/officeDocument/2006/relationships/hyperlink" Target="https://www.standaard.be/cnt/dmf20190812_04556274" TargetMode="External"/><Relationship Id="rId130" Type="http://schemas.openxmlformats.org/officeDocument/2006/relationships/hyperlink" Target="https://www.vrt.be/vrtnws/nl/2019/08/12/economen-_uitgelezen-moment-om-de-woonbonus-af-te-schaffen-hee/" TargetMode="External"/><Relationship Id="rId13" Type="http://schemas.openxmlformats.org/officeDocument/2006/relationships/hyperlink" Target="https://www.demorgen.be/politiek/vlaamse-onderhandelaars-duiken-in-de-cijfers-hoe-gaat-jambon-i-de-ambitieuze-plannen-betalen~b3b127cf/" TargetMode="External"/><Relationship Id="rId18" Type="http://schemas.openxmlformats.org/officeDocument/2006/relationships/hyperlink" Target="https://www.demorgen.be/politiek/verbod-op-stookolieketels-en-aardgas-bij-nieuwbouw-op-tafel~b473ac9f/" TargetMode="External"/><Relationship Id="rId39" Type="http://schemas.openxmlformats.org/officeDocument/2006/relationships/hyperlink" Target="https://www.demorgen.be/politiek/oud-burgemeester-bob-cools-sp-a-moet-overwegen-het-antwerpse-bestuur-te-verlaten~b0e89ace/" TargetMode="External"/><Relationship Id="rId109" Type="http://schemas.openxmlformats.org/officeDocument/2006/relationships/hyperlink" Target="https://www.standaard.be/cnt/dmf20190807_04548946" TargetMode="External"/><Relationship Id="rId34" Type="http://schemas.openxmlformats.org/officeDocument/2006/relationships/hyperlink" Target="https://www.demorgen.be/politiek/vlaanderen-versnelt-belgie-blokkeert~b8513ee9/" TargetMode="External"/><Relationship Id="rId50" Type="http://schemas.openxmlformats.org/officeDocument/2006/relationships/hyperlink" Target="https://www.standaard.be/cnt/dmf20190818_04565047" TargetMode="External"/><Relationship Id="rId55" Type="http://schemas.openxmlformats.org/officeDocument/2006/relationships/hyperlink" Target="https://www.standaard.be/cnt/dmf20190815_04559474" TargetMode="External"/><Relationship Id="rId76" Type="http://schemas.openxmlformats.org/officeDocument/2006/relationships/hyperlink" Target="https://www.standaard.be/cnt/dmf20190813_04557247" TargetMode="External"/><Relationship Id="rId97" Type="http://schemas.openxmlformats.org/officeDocument/2006/relationships/hyperlink" Target="https://www.standaard.be/cnt/dmf20190812_04555798" TargetMode="External"/><Relationship Id="rId104" Type="http://schemas.openxmlformats.org/officeDocument/2006/relationships/hyperlink" Target="https://www.standaard.be/cnt/dmf20190812_04555796" TargetMode="External"/><Relationship Id="rId120" Type="http://schemas.openxmlformats.org/officeDocument/2006/relationships/hyperlink" Target="https://www.vrt.be/vrtnws/nl/2019/08/13/vlaams-formateur-jan-jambon-n-va-trapt-regeringsonderhandeling/" TargetMode="External"/><Relationship Id="rId125" Type="http://schemas.openxmlformats.org/officeDocument/2006/relationships/hyperlink" Target="https://www.vrt.be/vrtnws/nl/2019/08/13/raymonda/" TargetMode="External"/><Relationship Id="rId7" Type="http://schemas.openxmlformats.org/officeDocument/2006/relationships/hyperlink" Target="https://www.demorgen.be/politiek/hilde-crevits-cd-v-we-mogen-wel-iets-verwachten-van-nieuwkomers~b6eb24ff/" TargetMode="External"/><Relationship Id="rId71" Type="http://schemas.openxmlformats.org/officeDocument/2006/relationships/hyperlink" Target="https://www.standaard.be/cnt/dmf20190813_04557625" TargetMode="External"/><Relationship Id="rId92" Type="http://schemas.openxmlformats.org/officeDocument/2006/relationships/hyperlink" Target="https://www.standaard.be/cnt/dmf20190812_04556069" TargetMode="External"/><Relationship Id="rId2" Type="http://schemas.openxmlformats.org/officeDocument/2006/relationships/hyperlink" Target="https://www.demorgen.be/politiek/alert-en-bezorgd-maar-niet-in-paniek-tom-meeuws-sp-a-over-vlaamse-startnota~b2d92152/" TargetMode="External"/><Relationship Id="rId29" Type="http://schemas.openxmlformats.org/officeDocument/2006/relationships/hyperlink" Target="https://www.demorgen.be/nieuws/acod-overheidsdiensten-niet-te-spreken-over-plannen-in-startnota-heeft-de-wever-het-nog-steeds-niet-begrepen~b052a480/" TargetMode="External"/><Relationship Id="rId24" Type="http://schemas.openxmlformats.org/officeDocument/2006/relationships/hyperlink" Target="https://www.demorgen.be/nieuws/minderhedenforum-voorstellen-startnota-bemoeilijken-integratie-van-nieuwkomers~b99634a7/" TargetMode="External"/><Relationship Id="rId40" Type="http://schemas.openxmlformats.org/officeDocument/2006/relationships/hyperlink" Target="https://www.demorgen.be/meningen/reinaert-de-vos-dat-deel-van-de-vlaamse-canon-heeft-de-wever-alvast-goed-onder-de-knie~b25575df/" TargetMode="External"/><Relationship Id="rId45" Type="http://schemas.openxmlformats.org/officeDocument/2006/relationships/hyperlink" Target="https://www.standaard.be/cnt/dmf20190819_04566530" TargetMode="External"/><Relationship Id="rId66" Type="http://schemas.openxmlformats.org/officeDocument/2006/relationships/hyperlink" Target="https://www.standaard.be/cnt/dmf20190813_04557610" TargetMode="External"/><Relationship Id="rId87" Type="http://schemas.openxmlformats.org/officeDocument/2006/relationships/hyperlink" Target="https://www.standaard.be/cnt/dmf20190812_04556286" TargetMode="External"/><Relationship Id="rId110" Type="http://schemas.openxmlformats.org/officeDocument/2006/relationships/hyperlink" Target="https://www.standaard.be/cnt/dmf20190812_04555475" TargetMode="External"/><Relationship Id="rId115" Type="http://schemas.openxmlformats.org/officeDocument/2006/relationships/hyperlink" Target="https://www.vrt.be/vrtnws/nl/2019/08/14/5-recepten-om-de-vlaamse-werkzaamheidsgraad-naar-80-te-brengen/" TargetMode="External"/><Relationship Id="rId131" Type="http://schemas.openxmlformats.org/officeDocument/2006/relationships/hyperlink" Target="https://www.vrt.be/vrtnws/nl/2019/08/12/vlaanderen-zweedse-coalitie/" TargetMode="External"/><Relationship Id="rId61" Type="http://schemas.openxmlformats.org/officeDocument/2006/relationships/hyperlink" Target="https://www.standaard.be/cnt/dmf20190814_04558782" TargetMode="External"/><Relationship Id="rId82" Type="http://schemas.openxmlformats.org/officeDocument/2006/relationships/hyperlink" Target="https://www.standaard.be/cnt/dmf20190812_04556289" TargetMode="External"/><Relationship Id="rId19" Type="http://schemas.openxmlformats.org/officeDocument/2006/relationships/hyperlink" Target="https://www.demorgen.be/nieuws/alain-gerlache-de-ps-wist-goed-genoeg-dat-het-geen-vriendendiensten-moest-verwachten~b76a3739/" TargetMode="External"/><Relationship Id="rId14" Type="http://schemas.openxmlformats.org/officeDocument/2006/relationships/hyperlink" Target="https://www.demorgen.be/meningen/de-zoektocht-naar-een-vlaamse-leitkultur-wordt-een-oefening-in-afbakenen-en-uitsluiten~b7a19123/" TargetMode="External"/><Relationship Id="rId30" Type="http://schemas.openxmlformats.org/officeDocument/2006/relationships/hyperlink" Target="https://www.demorgen.be/politiek/integraal-lees-hier-de-n-va-nota-voor-de-vlaamse-regeringsonderhandelingen~b4905f3d0/" TargetMode="External"/><Relationship Id="rId35" Type="http://schemas.openxmlformats.org/officeDocument/2006/relationships/hyperlink" Target="https://www.demorgen.be/politiek/de-wever-vlaams-belang-heeft-twee-gezichten-constructief-aan-tafel-een-propagandamachine-daarbuiten~b8452139/" TargetMode="External"/><Relationship Id="rId56" Type="http://schemas.openxmlformats.org/officeDocument/2006/relationships/hyperlink" Target="https://www.standaard.be/cnt/dmf20190815_04559486" TargetMode="External"/><Relationship Id="rId77" Type="http://schemas.openxmlformats.org/officeDocument/2006/relationships/hyperlink" Target="https://www.standaard.be/cnt/dmf20190813_04557241" TargetMode="External"/><Relationship Id="rId100" Type="http://schemas.openxmlformats.org/officeDocument/2006/relationships/hyperlink" Target="https://www.standaard.be/cnt/dmf20190812_04555718" TargetMode="External"/><Relationship Id="rId105" Type="http://schemas.openxmlformats.org/officeDocument/2006/relationships/hyperlink" Target="https://www.standaard.be/cnt/dmf20190812_04555817" TargetMode="External"/><Relationship Id="rId126" Type="http://schemas.openxmlformats.org/officeDocument/2006/relationships/hyperlink" Target="https://www.vrt.be/vrtnws/nl/2019/08/12/portret-jambon-wellicht-nieuwe-minister-president/" TargetMode="External"/><Relationship Id="rId8" Type="http://schemas.openxmlformats.org/officeDocument/2006/relationships/hyperlink" Target="https://www.demorgen.be/nieuws/wouter-beke-zal-startnota-niet-zomaar-slikken~bf24c051/" TargetMode="External"/><Relationship Id="rId51" Type="http://schemas.openxmlformats.org/officeDocument/2006/relationships/hyperlink" Target="https://www.standaard.be/cnt/dmf20190816_04560885" TargetMode="External"/><Relationship Id="rId72" Type="http://schemas.openxmlformats.org/officeDocument/2006/relationships/hyperlink" Target="https://www.standaard.be/cnt/dmf20190813_04557625" TargetMode="External"/><Relationship Id="rId93" Type="http://schemas.openxmlformats.org/officeDocument/2006/relationships/hyperlink" Target="https://www.standaard.be/cnt/dmf20190812_04555801" TargetMode="External"/><Relationship Id="rId98" Type="http://schemas.openxmlformats.org/officeDocument/2006/relationships/hyperlink" Target="https://www.standaard.be/cnt/dmf20190812_04555718" TargetMode="External"/><Relationship Id="rId121" Type="http://schemas.openxmlformats.org/officeDocument/2006/relationships/hyperlink" Target="https://www.vrt.be/vrtnws/nl/2019/08/13/canon/" TargetMode="External"/><Relationship Id="rId3" Type="http://schemas.openxmlformats.org/officeDocument/2006/relationships/hyperlink" Target="https://www.demorgen.be/meningen/reinaert-de-vos-dat-deel-van-de-vlaamse-canon-heeft-de-wever-alvast-goed-onder-de-knie~b25575df/" TargetMode="External"/><Relationship Id="rId25" Type="http://schemas.openxmlformats.org/officeDocument/2006/relationships/hyperlink" Target="https://www.demorgen.be/nieuws/carl-devos-we-zijn-in-elk-geval-voor-maanden-vertrokken~ba88a527/" TargetMode="External"/><Relationship Id="rId46" Type="http://schemas.openxmlformats.org/officeDocument/2006/relationships/hyperlink" Target="https://www.standaard.be/cnt/dmf20190819_04566527" TargetMode="External"/><Relationship Id="rId67" Type="http://schemas.openxmlformats.org/officeDocument/2006/relationships/hyperlink" Target="https://www.standaard.be/cnt/dmf20190813_04557590" TargetMode="External"/><Relationship Id="rId116" Type="http://schemas.openxmlformats.org/officeDocument/2006/relationships/hyperlink" Target="https://www.vrt.be/vrtnws/nl/2019/08/15/opinie-wouter-verschelden-federaal/" TargetMode="External"/><Relationship Id="rId20" Type="http://schemas.openxmlformats.org/officeDocument/2006/relationships/hyperlink" Target="https://www.demorgen.be/politiek/moet-de-vrt-een-andere-meer-vlaamse-koers-varen~bd631ef6/" TargetMode="External"/><Relationship Id="rId41" Type="http://schemas.openxmlformats.org/officeDocument/2006/relationships/hyperlink" Target="https://www.demorgen.be/politiek/hilde-crevits-cd-v-we-mogen-wel-iets-verwachten-van-nieuwkomers~b6eb24ff/" TargetMode="External"/><Relationship Id="rId62" Type="http://schemas.openxmlformats.org/officeDocument/2006/relationships/hyperlink" Target="https://www.standaard.be/cnt/dmf20190814_04558847" TargetMode="External"/><Relationship Id="rId83" Type="http://schemas.openxmlformats.org/officeDocument/2006/relationships/hyperlink" Target="https://www.standaard.be/cnt/dmf20190812_04556291" TargetMode="External"/><Relationship Id="rId88" Type="http://schemas.openxmlformats.org/officeDocument/2006/relationships/hyperlink" Target="https://www.standaard.be/cnt/dmf20190812_04556275" TargetMode="External"/><Relationship Id="rId111" Type="http://schemas.openxmlformats.org/officeDocument/2006/relationships/hyperlink" Target="https://www.standaard.be/cnt/dmf20190812_04555464" TargetMode="External"/><Relationship Id="rId132" Type="http://schemas.openxmlformats.org/officeDocument/2006/relationships/hyperlink" Target="https://www.vrt.be/vrtnws/nl/2019/08/12/wat-lezen-we-tussen-de-lijnen-van-de-wevers-startnota/" TargetMode="External"/><Relationship Id="rId15" Type="http://schemas.openxmlformats.org/officeDocument/2006/relationships/hyperlink" Target="https://www.demorgen.be/meningen/de-woonbonus-verdwijnt-eindelijk~b69cf81f/" TargetMode="External"/><Relationship Id="rId36" Type="http://schemas.openxmlformats.org/officeDocument/2006/relationships/hyperlink" Target="https://www.demorgen.be/politiek/jan-jambon-na-afloop-eerste-vergadering-de-sfeer-was-goed-en-constructief~b64e9d85/" TargetMode="External"/><Relationship Id="rId57" Type="http://schemas.openxmlformats.org/officeDocument/2006/relationships/hyperlink" Target="https://www.standaard.be/cnt/dmf20190815_04559486" TargetMode="External"/><Relationship Id="rId106" Type="http://schemas.openxmlformats.org/officeDocument/2006/relationships/hyperlink" Target="https://www.standaard.be/cnt/dmf20190812_04555481" TargetMode="External"/><Relationship Id="rId127" Type="http://schemas.openxmlformats.org/officeDocument/2006/relationships/hyperlink" Target="https://www.vrt.be/vrtnws/nl/2019/08/12/_bouwshift_-van-n-va-roept-vele-vraagtekens-op/" TargetMode="External"/><Relationship Id="rId10" Type="http://schemas.openxmlformats.org/officeDocument/2006/relationships/hyperlink" Target="https://www.demorgen.be/politiek/kortrijk-en-aalst-kandidaat-voor-vlaams-museum-dat-n-va-voorstelde-in-startnota~b5167644/" TargetMode="External"/><Relationship Id="rId31" Type="http://schemas.openxmlformats.org/officeDocument/2006/relationships/hyperlink" Target="https://www.demorgen.be/meningen/het-minste-wat-je-van-de-startnota-kan-zeggen-is-dat-hij-grotendeels-coherent-is-coherent-rechts-nationalistisch~bba1072a/" TargetMode="External"/><Relationship Id="rId52" Type="http://schemas.openxmlformats.org/officeDocument/2006/relationships/hyperlink" Target="https://www.standaard.be/cnt/dmf20190816_04560924" TargetMode="External"/><Relationship Id="rId73" Type="http://schemas.openxmlformats.org/officeDocument/2006/relationships/hyperlink" Target="https://www.standaard.be/cnt/dmf20190813_04557625" TargetMode="External"/><Relationship Id="rId78" Type="http://schemas.openxmlformats.org/officeDocument/2006/relationships/hyperlink" Target="https://www.standaard.be/cnt/dmf20190813_04557275" TargetMode="External"/><Relationship Id="rId94" Type="http://schemas.openxmlformats.org/officeDocument/2006/relationships/hyperlink" Target="https://www.standaard.be/cnt/dmf20190812_04555793" TargetMode="External"/><Relationship Id="rId99" Type="http://schemas.openxmlformats.org/officeDocument/2006/relationships/hyperlink" Target="https://www.standaard.be/cnt/dmf20190812_04555718" TargetMode="External"/><Relationship Id="rId101" Type="http://schemas.openxmlformats.org/officeDocument/2006/relationships/hyperlink" Target="https://www.standaard.be/cnt/dmf20190812_04555799" TargetMode="External"/><Relationship Id="rId122" Type="http://schemas.openxmlformats.org/officeDocument/2006/relationships/hyperlink" Target="https://www.vrt.be/vrtnws/nl/2019/08/13/besturen-met-vlaams-belang/" TargetMode="External"/><Relationship Id="rId4" Type="http://schemas.openxmlformats.org/officeDocument/2006/relationships/hyperlink" Target="https://www.demorgen.be/meningen/het-lijkt-alsof-alles-wat-slecht-en-lelijk-is-in-belgie-alleen-door-vlamingen-werd-voortgebracht~ba148883/" TargetMode="External"/><Relationship Id="rId9" Type="http://schemas.openxmlformats.org/officeDocument/2006/relationships/hyperlink" Target="https://www.demorgen.be/meningen/vlaanderen-is-te-zeer-een-speelbal-van-de-globalisering~b0e81265/" TargetMode="External"/><Relationship Id="rId26" Type="http://schemas.openxmlformats.org/officeDocument/2006/relationships/hyperlink" Target="https://www.demorgen.be/politiek/grote-kansen-gemist-om-armoede-terug-te-dringen-lees-hier-alle-reacties-op-de-startnota-van-de-wever~bcaaec0c/" TargetMode="External"/><Relationship Id="rId47" Type="http://schemas.openxmlformats.org/officeDocument/2006/relationships/hyperlink" Target="https://www.standaard.be/cnt/dmf20190818_04565542" TargetMode="External"/><Relationship Id="rId68" Type="http://schemas.openxmlformats.org/officeDocument/2006/relationships/hyperlink" Target="https://www.standaard.be/cnt/dmf20190813_04557611" TargetMode="External"/><Relationship Id="rId89" Type="http://schemas.openxmlformats.org/officeDocument/2006/relationships/hyperlink" Target="https://www.standaard.be/cnt/dmf20190812_04556290" TargetMode="External"/><Relationship Id="rId112" Type="http://schemas.openxmlformats.org/officeDocument/2006/relationships/hyperlink" Target="https://www.standaard.be/cnt/dmf20190812_04555803" TargetMode="External"/><Relationship Id="rId133" Type="http://schemas.openxmlformats.org/officeDocument/2006/relationships/hyperlink" Target="https://www.vrt.be/vrtnws/nl/2019/08/12/startnota-n-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2BA77-696B-CF40-855F-73AA960D97A3}">
  <dimension ref="A1:C26"/>
  <sheetViews>
    <sheetView workbookViewId="0">
      <selection activeCell="C5" sqref="C5"/>
    </sheetView>
  </sheetViews>
  <sheetFormatPr baseColWidth="10" defaultRowHeight="16" x14ac:dyDescent="0.2"/>
  <cols>
    <col min="1" max="1" width="28" bestFit="1" customWidth="1"/>
    <col min="2" max="2" width="21.5" bestFit="1" customWidth="1"/>
    <col min="3" max="3" width="11.1640625" bestFit="1" customWidth="1"/>
  </cols>
  <sheetData>
    <row r="1" spans="1:3" x14ac:dyDescent="0.2">
      <c r="A1" s="12" t="s">
        <v>0</v>
      </c>
      <c r="B1" t="s">
        <v>293</v>
      </c>
    </row>
    <row r="2" spans="1:3" x14ac:dyDescent="0.2">
      <c r="A2" s="12" t="s">
        <v>1</v>
      </c>
      <c r="B2" t="s">
        <v>293</v>
      </c>
    </row>
    <row r="4" spans="1:3" x14ac:dyDescent="0.2">
      <c r="A4" s="12" t="s">
        <v>294</v>
      </c>
      <c r="B4" t="s">
        <v>297</v>
      </c>
      <c r="C4" t="s">
        <v>296</v>
      </c>
    </row>
    <row r="5" spans="1:3" x14ac:dyDescent="0.2">
      <c r="A5" s="11" t="s">
        <v>112</v>
      </c>
      <c r="B5" s="13">
        <v>241</v>
      </c>
      <c r="C5" s="14">
        <v>3.0670942781510892E-3</v>
      </c>
    </row>
    <row r="6" spans="1:3" x14ac:dyDescent="0.2">
      <c r="A6" s="11" t="s">
        <v>128</v>
      </c>
      <c r="B6" s="13">
        <v>528</v>
      </c>
      <c r="C6" s="14">
        <v>6.7196090409285276E-3</v>
      </c>
    </row>
    <row r="7" spans="1:3" x14ac:dyDescent="0.2">
      <c r="A7" s="11" t="s">
        <v>13</v>
      </c>
      <c r="B7" s="13">
        <v>967</v>
      </c>
      <c r="C7" s="14">
        <v>1.2306556709427815E-2</v>
      </c>
    </row>
    <row r="8" spans="1:3" x14ac:dyDescent="0.2">
      <c r="A8" s="11" t="s">
        <v>20</v>
      </c>
      <c r="B8" s="13">
        <v>7593</v>
      </c>
      <c r="C8" s="14">
        <v>9.6632559560171041E-2</v>
      </c>
    </row>
    <row r="9" spans="1:3" x14ac:dyDescent="0.2">
      <c r="A9" s="11" t="s">
        <v>113</v>
      </c>
      <c r="B9" s="13">
        <v>1288</v>
      </c>
      <c r="C9" s="14">
        <v>1.6391773569537773E-2</v>
      </c>
    </row>
    <row r="10" spans="1:3" x14ac:dyDescent="0.2">
      <c r="A10" s="11" t="s">
        <v>138</v>
      </c>
      <c r="B10" s="13">
        <v>652</v>
      </c>
      <c r="C10" s="14">
        <v>8.2976990429647728E-3</v>
      </c>
    </row>
    <row r="11" spans="1:3" x14ac:dyDescent="0.2">
      <c r="A11" s="11" t="s">
        <v>149</v>
      </c>
      <c r="B11" s="13">
        <v>1619</v>
      </c>
      <c r="C11" s="14">
        <v>2.0604255752392588E-2</v>
      </c>
    </row>
    <row r="12" spans="1:3" x14ac:dyDescent="0.2">
      <c r="A12" s="11" t="s">
        <v>45</v>
      </c>
      <c r="B12" s="13">
        <v>1673</v>
      </c>
      <c r="C12" s="14">
        <v>2.1291488495214825E-2</v>
      </c>
    </row>
    <row r="13" spans="1:3" x14ac:dyDescent="0.2">
      <c r="A13" s="11" t="s">
        <v>68</v>
      </c>
      <c r="B13" s="13">
        <v>199</v>
      </c>
      <c r="C13" s="14">
        <v>2.5325799226226836E-3</v>
      </c>
    </row>
    <row r="14" spans="1:3" x14ac:dyDescent="0.2">
      <c r="A14" s="11" t="s">
        <v>54</v>
      </c>
      <c r="B14" s="13">
        <v>168</v>
      </c>
      <c r="C14" s="14">
        <v>2.1380574221136223E-3</v>
      </c>
    </row>
    <row r="15" spans="1:3" x14ac:dyDescent="0.2">
      <c r="A15" s="11" t="s">
        <v>37</v>
      </c>
      <c r="B15" s="13">
        <v>1003</v>
      </c>
      <c r="C15" s="14">
        <v>1.2764711871309306E-2</v>
      </c>
    </row>
    <row r="16" spans="1:3" x14ac:dyDescent="0.2">
      <c r="A16" s="11" t="s">
        <v>75</v>
      </c>
      <c r="B16" s="13">
        <v>673</v>
      </c>
      <c r="C16" s="14">
        <v>8.5649562207289753E-3</v>
      </c>
    </row>
    <row r="17" spans="1:3" x14ac:dyDescent="0.2">
      <c r="A17" s="11" t="s">
        <v>100</v>
      </c>
      <c r="B17" s="13">
        <v>1384</v>
      </c>
      <c r="C17" s="14">
        <v>1.7613520667888415E-2</v>
      </c>
    </row>
    <row r="18" spans="1:3" x14ac:dyDescent="0.2">
      <c r="A18" s="11" t="s">
        <v>173</v>
      </c>
      <c r="B18" s="13">
        <v>270</v>
      </c>
      <c r="C18" s="14">
        <v>3.4361637141111789E-3</v>
      </c>
    </row>
    <row r="19" spans="1:3" x14ac:dyDescent="0.2">
      <c r="A19" s="11" t="s">
        <v>133</v>
      </c>
      <c r="B19" s="13">
        <v>1279</v>
      </c>
      <c r="C19" s="14">
        <v>1.6277234779067399E-2</v>
      </c>
    </row>
    <row r="20" spans="1:3" x14ac:dyDescent="0.2">
      <c r="A20" s="11" t="s">
        <v>216</v>
      </c>
      <c r="B20" s="13">
        <v>160</v>
      </c>
      <c r="C20" s="14">
        <v>2.0362451639177356E-3</v>
      </c>
    </row>
    <row r="21" spans="1:3" x14ac:dyDescent="0.2">
      <c r="A21" s="11" t="s">
        <v>16</v>
      </c>
      <c r="B21" s="13">
        <v>39916</v>
      </c>
      <c r="C21" s="14">
        <v>0.50799226226837713</v>
      </c>
    </row>
    <row r="22" spans="1:3" x14ac:dyDescent="0.2">
      <c r="A22" s="11" t="s">
        <v>143</v>
      </c>
      <c r="B22" s="13">
        <v>868</v>
      </c>
      <c r="C22" s="14">
        <v>1.1046630014253716E-2</v>
      </c>
    </row>
    <row r="23" spans="1:3" x14ac:dyDescent="0.2">
      <c r="A23" s="11" t="s">
        <v>80</v>
      </c>
      <c r="B23" s="13">
        <v>11552</v>
      </c>
      <c r="C23" s="14">
        <v>0.14701690083486052</v>
      </c>
    </row>
    <row r="24" spans="1:3" x14ac:dyDescent="0.2">
      <c r="A24" s="11" t="s">
        <v>106</v>
      </c>
      <c r="B24" s="13">
        <v>3964</v>
      </c>
      <c r="C24" s="14">
        <v>5.0447973936061902E-2</v>
      </c>
    </row>
    <row r="25" spans="1:3" x14ac:dyDescent="0.2">
      <c r="A25" s="11" t="s">
        <v>12</v>
      </c>
      <c r="B25" s="13">
        <v>2579</v>
      </c>
      <c r="C25" s="14">
        <v>3.2821726735899004E-2</v>
      </c>
    </row>
    <row r="26" spans="1:3" x14ac:dyDescent="0.2">
      <c r="A26" s="11" t="s">
        <v>295</v>
      </c>
      <c r="B26" s="13">
        <v>78576</v>
      </c>
      <c r="C26" s="14">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C355B-5E8C-724A-B870-402D3F15DC56}">
  <dimension ref="A1:I147"/>
  <sheetViews>
    <sheetView tabSelected="1" topLeftCell="A77" workbookViewId="0">
      <selection activeCell="E109" sqref="E109"/>
    </sheetView>
  </sheetViews>
  <sheetFormatPr baseColWidth="10" defaultRowHeight="16" x14ac:dyDescent="0.2"/>
  <cols>
    <col min="1" max="1" width="20.1640625" customWidth="1"/>
    <col min="2" max="2" width="24.33203125" bestFit="1" customWidth="1"/>
    <col min="4" max="4" width="73.6640625" customWidth="1"/>
    <col min="6" max="6" width="28" bestFit="1" customWidth="1"/>
  </cols>
  <sheetData>
    <row r="1" spans="1:9" x14ac:dyDescent="0.2">
      <c r="A1" s="1" t="s">
        <v>0</v>
      </c>
      <c r="B1" s="1" t="s">
        <v>1</v>
      </c>
      <c r="C1" s="1" t="s">
        <v>2</v>
      </c>
      <c r="D1" s="1" t="s">
        <v>3</v>
      </c>
      <c r="E1" s="1" t="s">
        <v>4</v>
      </c>
      <c r="F1" s="1" t="s">
        <v>5</v>
      </c>
      <c r="G1" s="1" t="s">
        <v>6</v>
      </c>
      <c r="H1" s="1" t="s">
        <v>7</v>
      </c>
      <c r="I1" s="2"/>
    </row>
    <row r="2" spans="1:9" x14ac:dyDescent="0.2">
      <c r="A2" s="3" t="s">
        <v>8</v>
      </c>
      <c r="B2" s="3" t="s">
        <v>9</v>
      </c>
      <c r="C2" s="4">
        <v>43696</v>
      </c>
      <c r="D2" s="3" t="s">
        <v>10</v>
      </c>
      <c r="E2" s="5" t="s">
        <v>11</v>
      </c>
      <c r="F2" s="3" t="s">
        <v>12</v>
      </c>
      <c r="G2" s="3">
        <f>506/2</f>
        <v>253</v>
      </c>
      <c r="H2" s="3"/>
    </row>
    <row r="3" spans="1:9" x14ac:dyDescent="0.2">
      <c r="A3" s="3" t="s">
        <v>8</v>
      </c>
      <c r="B3" s="3" t="s">
        <v>9</v>
      </c>
      <c r="C3" s="4">
        <v>43696</v>
      </c>
      <c r="D3" s="3" t="s">
        <v>10</v>
      </c>
      <c r="E3" s="5" t="s">
        <v>11</v>
      </c>
      <c r="F3" s="3" t="s">
        <v>13</v>
      </c>
      <c r="G3" s="3">
        <f>506/2</f>
        <v>253</v>
      </c>
      <c r="H3" s="3"/>
      <c r="I3" s="6"/>
    </row>
    <row r="4" spans="1:9" x14ac:dyDescent="0.2">
      <c r="A4" s="3" t="s">
        <v>8</v>
      </c>
      <c r="B4" s="3" t="s">
        <v>9</v>
      </c>
      <c r="C4" s="4">
        <v>43696</v>
      </c>
      <c r="D4" s="3" t="s">
        <v>14</v>
      </c>
      <c r="E4" s="5" t="s">
        <v>15</v>
      </c>
      <c r="F4" s="3" t="s">
        <v>16</v>
      </c>
      <c r="G4" s="3">
        <v>664</v>
      </c>
      <c r="H4" s="3"/>
    </row>
    <row r="5" spans="1:9" x14ac:dyDescent="0.2">
      <c r="A5" s="3" t="s">
        <v>8</v>
      </c>
      <c r="B5" s="3" t="s">
        <v>17</v>
      </c>
      <c r="C5" s="4">
        <v>43696</v>
      </c>
      <c r="D5" s="3" t="s">
        <v>18</v>
      </c>
      <c r="E5" s="5" t="s">
        <v>19</v>
      </c>
      <c r="F5" s="3" t="s">
        <v>20</v>
      </c>
      <c r="G5" s="3">
        <f>514/2</f>
        <v>257</v>
      </c>
      <c r="H5" s="3"/>
    </row>
    <row r="6" spans="1:9" x14ac:dyDescent="0.2">
      <c r="A6" s="3" t="s">
        <v>8</v>
      </c>
      <c r="B6" s="3" t="s">
        <v>17</v>
      </c>
      <c r="C6" s="4">
        <v>43696</v>
      </c>
      <c r="D6" s="3" t="s">
        <v>18</v>
      </c>
      <c r="E6" s="5" t="s">
        <v>19</v>
      </c>
      <c r="F6" s="3" t="s">
        <v>16</v>
      </c>
      <c r="G6" s="3">
        <f>514/2</f>
        <v>257</v>
      </c>
      <c r="H6" s="3"/>
      <c r="I6" s="6"/>
    </row>
    <row r="7" spans="1:9" x14ac:dyDescent="0.2">
      <c r="A7" s="3" t="s">
        <v>8</v>
      </c>
      <c r="B7" s="3" t="s">
        <v>21</v>
      </c>
      <c r="C7" s="4">
        <v>43696</v>
      </c>
      <c r="D7" s="3" t="s">
        <v>22</v>
      </c>
      <c r="E7" s="5" t="s">
        <v>23</v>
      </c>
      <c r="F7" s="3" t="s">
        <v>24</v>
      </c>
      <c r="G7" s="3">
        <v>472</v>
      </c>
      <c r="H7" s="3"/>
    </row>
    <row r="8" spans="1:9" x14ac:dyDescent="0.2">
      <c r="A8" s="3" t="s">
        <v>8</v>
      </c>
      <c r="B8" s="3" t="s">
        <v>21</v>
      </c>
      <c r="C8" s="4">
        <v>43696</v>
      </c>
      <c r="D8" s="3" t="s">
        <v>25</v>
      </c>
      <c r="E8" s="5" t="s">
        <v>26</v>
      </c>
      <c r="F8" s="3" t="s">
        <v>16</v>
      </c>
      <c r="G8" s="3">
        <v>802</v>
      </c>
      <c r="H8" s="3"/>
    </row>
    <row r="9" spans="1:9" x14ac:dyDescent="0.2">
      <c r="A9" s="3" t="s">
        <v>8</v>
      </c>
      <c r="B9" s="3" t="s">
        <v>27</v>
      </c>
      <c r="C9" s="4">
        <v>43696</v>
      </c>
      <c r="D9" s="3" t="s">
        <v>28</v>
      </c>
      <c r="E9" s="5" t="s">
        <v>29</v>
      </c>
      <c r="F9" s="3" t="s">
        <v>16</v>
      </c>
      <c r="G9" s="3">
        <v>696</v>
      </c>
      <c r="H9" s="3"/>
    </row>
    <row r="10" spans="1:9" x14ac:dyDescent="0.2">
      <c r="A10" s="3" t="s">
        <v>8</v>
      </c>
      <c r="B10" s="3" t="s">
        <v>9</v>
      </c>
      <c r="C10" s="4">
        <v>43696</v>
      </c>
      <c r="D10" s="3" t="s">
        <v>30</v>
      </c>
      <c r="E10" s="5" t="s">
        <v>31</v>
      </c>
      <c r="F10" s="3" t="s">
        <v>16</v>
      </c>
      <c r="G10" s="3">
        <v>588</v>
      </c>
      <c r="H10" s="3" t="s">
        <v>32</v>
      </c>
    </row>
    <row r="11" spans="1:9" x14ac:dyDescent="0.2">
      <c r="A11" s="3" t="s">
        <v>8</v>
      </c>
      <c r="B11" s="3" t="s">
        <v>9</v>
      </c>
      <c r="C11" s="4">
        <v>43726</v>
      </c>
      <c r="D11" s="3" t="s">
        <v>33</v>
      </c>
      <c r="E11" s="5" t="s">
        <v>34</v>
      </c>
      <c r="F11" s="3" t="s">
        <v>35</v>
      </c>
      <c r="G11" s="3">
        <f>402/2</f>
        <v>201</v>
      </c>
      <c r="H11" s="3" t="s">
        <v>36</v>
      </c>
      <c r="I11" s="3"/>
    </row>
    <row r="12" spans="1:9" x14ac:dyDescent="0.2">
      <c r="A12" s="3" t="s">
        <v>8</v>
      </c>
      <c r="B12" s="3" t="s">
        <v>9</v>
      </c>
      <c r="C12" s="4">
        <v>43726</v>
      </c>
      <c r="D12" s="3" t="s">
        <v>33</v>
      </c>
      <c r="E12" s="5" t="s">
        <v>34</v>
      </c>
      <c r="F12" s="3" t="s">
        <v>24</v>
      </c>
      <c r="G12" s="3">
        <f>402/2</f>
        <v>201</v>
      </c>
      <c r="H12" s="3" t="s">
        <v>36</v>
      </c>
      <c r="I12" s="6"/>
    </row>
    <row r="13" spans="1:9" x14ac:dyDescent="0.2">
      <c r="A13" s="3" t="s">
        <v>8</v>
      </c>
      <c r="B13" s="3" t="s">
        <v>9</v>
      </c>
      <c r="C13" s="4">
        <v>43726</v>
      </c>
      <c r="D13" s="3" t="s">
        <v>33</v>
      </c>
      <c r="E13" s="5" t="s">
        <v>34</v>
      </c>
      <c r="F13" s="3" t="s">
        <v>37</v>
      </c>
      <c r="G13" s="3">
        <f>402/2</f>
        <v>201</v>
      </c>
      <c r="H13" s="3" t="s">
        <v>36</v>
      </c>
      <c r="I13" s="6"/>
    </row>
    <row r="14" spans="1:9" x14ac:dyDescent="0.2">
      <c r="A14" s="3" t="s">
        <v>8</v>
      </c>
      <c r="B14" s="3" t="s">
        <v>9</v>
      </c>
      <c r="C14" s="4">
        <v>43694</v>
      </c>
      <c r="D14" s="3" t="s">
        <v>38</v>
      </c>
      <c r="E14" s="5" t="s">
        <v>39</v>
      </c>
      <c r="F14" s="3" t="s">
        <v>16</v>
      </c>
      <c r="G14" s="3">
        <v>265</v>
      </c>
      <c r="H14" s="3" t="s">
        <v>40</v>
      </c>
    </row>
    <row r="15" spans="1:9" x14ac:dyDescent="0.2">
      <c r="A15" s="3" t="s">
        <v>8</v>
      </c>
      <c r="B15" s="3" t="s">
        <v>9</v>
      </c>
      <c r="C15" s="4">
        <v>43694</v>
      </c>
      <c r="D15" s="3" t="s">
        <v>41</v>
      </c>
      <c r="E15" s="5" t="s">
        <v>42</v>
      </c>
      <c r="F15" s="3" t="s">
        <v>16</v>
      </c>
      <c r="G15" s="3">
        <v>1001</v>
      </c>
      <c r="H15" s="3"/>
    </row>
    <row r="16" spans="1:9" x14ac:dyDescent="0.2">
      <c r="A16" s="3" t="s">
        <v>8</v>
      </c>
      <c r="B16" s="3" t="s">
        <v>21</v>
      </c>
      <c r="C16" s="4">
        <v>43694</v>
      </c>
      <c r="D16" s="3" t="s">
        <v>43</v>
      </c>
      <c r="E16" s="5" t="s">
        <v>44</v>
      </c>
      <c r="F16" s="3" t="s">
        <v>45</v>
      </c>
      <c r="G16" s="3">
        <v>1061</v>
      </c>
      <c r="H16" s="3"/>
    </row>
    <row r="17" spans="1:8" x14ac:dyDescent="0.2">
      <c r="A17" s="3" t="s">
        <v>8</v>
      </c>
      <c r="B17" s="3" t="s">
        <v>9</v>
      </c>
      <c r="C17" s="4">
        <v>43693</v>
      </c>
      <c r="D17" s="3" t="s">
        <v>46</v>
      </c>
      <c r="E17" s="5" t="s">
        <v>47</v>
      </c>
      <c r="F17" s="3" t="s">
        <v>16</v>
      </c>
      <c r="G17" s="3">
        <v>330</v>
      </c>
      <c r="H17" s="3"/>
    </row>
    <row r="18" spans="1:8" x14ac:dyDescent="0.2">
      <c r="A18" s="3" t="s">
        <v>8</v>
      </c>
      <c r="B18" s="3" t="s">
        <v>9</v>
      </c>
      <c r="C18" s="4">
        <v>43693</v>
      </c>
      <c r="D18" s="3" t="s">
        <v>48</v>
      </c>
      <c r="E18" s="5" t="s">
        <v>49</v>
      </c>
      <c r="F18" s="3" t="s">
        <v>20</v>
      </c>
      <c r="G18" s="3">
        <v>468</v>
      </c>
      <c r="H18" s="3"/>
    </row>
    <row r="19" spans="1:8" x14ac:dyDescent="0.2">
      <c r="A19" s="3" t="s">
        <v>8</v>
      </c>
      <c r="B19" s="3" t="s">
        <v>21</v>
      </c>
      <c r="C19" s="4">
        <v>43693</v>
      </c>
      <c r="D19" s="3" t="s">
        <v>50</v>
      </c>
      <c r="E19" s="5" t="s">
        <v>51</v>
      </c>
      <c r="F19" s="3" t="s">
        <v>20</v>
      </c>
      <c r="G19" s="3">
        <v>739</v>
      </c>
      <c r="H19" s="3"/>
    </row>
    <row r="20" spans="1:8" x14ac:dyDescent="0.2">
      <c r="A20" s="3" t="s">
        <v>8</v>
      </c>
      <c r="B20" s="3" t="s">
        <v>9</v>
      </c>
      <c r="C20" s="4">
        <v>43693</v>
      </c>
      <c r="D20" s="3" t="s">
        <v>52</v>
      </c>
      <c r="E20" s="5" t="s">
        <v>53</v>
      </c>
      <c r="F20" s="3" t="s">
        <v>54</v>
      </c>
      <c r="G20" s="3">
        <v>168</v>
      </c>
      <c r="H20" s="3" t="s">
        <v>55</v>
      </c>
    </row>
    <row r="21" spans="1:8" x14ac:dyDescent="0.2">
      <c r="A21" s="3" t="s">
        <v>8</v>
      </c>
      <c r="B21" s="3" t="s">
        <v>9</v>
      </c>
      <c r="C21" s="4">
        <v>43693</v>
      </c>
      <c r="D21" s="3" t="s">
        <v>56</v>
      </c>
      <c r="E21" s="5" t="s">
        <v>57</v>
      </c>
      <c r="F21" s="3" t="s">
        <v>12</v>
      </c>
      <c r="G21" s="3">
        <v>686</v>
      </c>
      <c r="H21" s="3"/>
    </row>
    <row r="22" spans="1:8" x14ac:dyDescent="0.2">
      <c r="A22" s="3" t="s">
        <v>8</v>
      </c>
      <c r="B22" s="3" t="s">
        <v>21</v>
      </c>
      <c r="C22" s="4">
        <v>43692</v>
      </c>
      <c r="D22" s="3" t="s">
        <v>58</v>
      </c>
      <c r="E22" s="5" t="s">
        <v>59</v>
      </c>
      <c r="F22" s="3" t="s">
        <v>24</v>
      </c>
      <c r="G22" s="3">
        <v>781</v>
      </c>
      <c r="H22" s="3"/>
    </row>
    <row r="23" spans="1:8" x14ac:dyDescent="0.2">
      <c r="A23" s="3" t="s">
        <v>8</v>
      </c>
      <c r="B23" s="3" t="s">
        <v>21</v>
      </c>
      <c r="C23" s="4">
        <v>43691</v>
      </c>
      <c r="D23" s="3" t="s">
        <v>60</v>
      </c>
      <c r="E23" s="5" t="s">
        <v>61</v>
      </c>
      <c r="F23" s="3" t="s">
        <v>12</v>
      </c>
      <c r="G23" s="3">
        <v>519</v>
      </c>
      <c r="H23" s="3"/>
    </row>
    <row r="24" spans="1:8" x14ac:dyDescent="0.2">
      <c r="A24" s="3" t="s">
        <v>8</v>
      </c>
      <c r="B24" s="3" t="s">
        <v>21</v>
      </c>
      <c r="C24" s="4">
        <v>43691</v>
      </c>
      <c r="D24" s="3" t="s">
        <v>62</v>
      </c>
      <c r="E24" s="5" t="s">
        <v>63</v>
      </c>
      <c r="F24" s="3" t="s">
        <v>24</v>
      </c>
      <c r="G24" s="3">
        <v>512</v>
      </c>
      <c r="H24" s="3"/>
    </row>
    <row r="25" spans="1:8" x14ac:dyDescent="0.2">
      <c r="A25" s="3" t="s">
        <v>8</v>
      </c>
      <c r="B25" s="3" t="s">
        <v>21</v>
      </c>
      <c r="C25" s="4">
        <v>43691</v>
      </c>
      <c r="D25" s="3" t="s">
        <v>64</v>
      </c>
      <c r="E25" s="5" t="s">
        <v>65</v>
      </c>
      <c r="F25" s="3" t="s">
        <v>13</v>
      </c>
      <c r="G25" s="3">
        <v>714</v>
      </c>
      <c r="H25" s="3"/>
    </row>
    <row r="26" spans="1:8" x14ac:dyDescent="0.2">
      <c r="A26" s="3" t="s">
        <v>8</v>
      </c>
      <c r="B26" s="3" t="s">
        <v>9</v>
      </c>
      <c r="C26" s="4">
        <v>43691</v>
      </c>
      <c r="D26" s="3" t="s">
        <v>66</v>
      </c>
      <c r="E26" s="5" t="s">
        <v>67</v>
      </c>
      <c r="F26" s="3" t="s">
        <v>68</v>
      </c>
      <c r="G26" s="3">
        <v>199</v>
      </c>
      <c r="H26" s="3"/>
    </row>
    <row r="27" spans="1:8" x14ac:dyDescent="0.2">
      <c r="A27" s="3" t="s">
        <v>8</v>
      </c>
      <c r="B27" s="3" t="s">
        <v>9</v>
      </c>
      <c r="C27" s="4">
        <v>43690</v>
      </c>
      <c r="D27" s="3" t="s">
        <v>69</v>
      </c>
      <c r="E27" s="5" t="s">
        <v>70</v>
      </c>
      <c r="F27" s="3" t="s">
        <v>16</v>
      </c>
      <c r="G27" s="3">
        <v>695</v>
      </c>
      <c r="H27" s="3"/>
    </row>
    <row r="28" spans="1:8" x14ac:dyDescent="0.2">
      <c r="A28" s="3" t="s">
        <v>8</v>
      </c>
      <c r="B28" s="3" t="s">
        <v>27</v>
      </c>
      <c r="C28" s="4">
        <v>43690</v>
      </c>
      <c r="D28" s="3" t="s">
        <v>71</v>
      </c>
      <c r="E28" s="5" t="s">
        <v>72</v>
      </c>
      <c r="F28" s="3" t="s">
        <v>16</v>
      </c>
      <c r="G28" s="3">
        <v>711</v>
      </c>
      <c r="H28" s="3"/>
    </row>
    <row r="29" spans="1:8" x14ac:dyDescent="0.2">
      <c r="A29" s="3" t="s">
        <v>8</v>
      </c>
      <c r="B29" s="3" t="s">
        <v>9</v>
      </c>
      <c r="C29" s="4">
        <v>43690</v>
      </c>
      <c r="D29" s="3" t="s">
        <v>73</v>
      </c>
      <c r="E29" s="5" t="s">
        <v>74</v>
      </c>
      <c r="F29" s="3" t="s">
        <v>75</v>
      </c>
      <c r="G29" s="3">
        <v>375</v>
      </c>
      <c r="H29" s="3"/>
    </row>
    <row r="30" spans="1:8" x14ac:dyDescent="0.2">
      <c r="A30" s="3" t="s">
        <v>8</v>
      </c>
      <c r="B30" s="3" t="s">
        <v>9</v>
      </c>
      <c r="C30" s="4">
        <v>43690</v>
      </c>
      <c r="D30" s="3" t="s">
        <v>76</v>
      </c>
      <c r="E30" s="5" t="s">
        <v>77</v>
      </c>
      <c r="F30" s="3" t="s">
        <v>16</v>
      </c>
      <c r="G30" s="3">
        <v>347</v>
      </c>
      <c r="H30" s="3"/>
    </row>
    <row r="31" spans="1:8" x14ac:dyDescent="0.2">
      <c r="A31" s="3" t="s">
        <v>8</v>
      </c>
      <c r="B31" s="3" t="s">
        <v>21</v>
      </c>
      <c r="C31" s="4">
        <v>43690</v>
      </c>
      <c r="D31" s="3" t="s">
        <v>78</v>
      </c>
      <c r="E31" s="5" t="s">
        <v>79</v>
      </c>
      <c r="F31" s="3" t="s">
        <v>80</v>
      </c>
      <c r="G31" s="3">
        <v>772</v>
      </c>
      <c r="H31" s="3"/>
    </row>
    <row r="32" spans="1:8" x14ac:dyDescent="0.2">
      <c r="A32" s="3" t="s">
        <v>8</v>
      </c>
      <c r="B32" s="3" t="s">
        <v>9</v>
      </c>
      <c r="C32" s="4">
        <v>43690</v>
      </c>
      <c r="D32" s="3" t="s">
        <v>81</v>
      </c>
      <c r="E32" s="5" t="s">
        <v>82</v>
      </c>
      <c r="F32" s="3" t="s">
        <v>80</v>
      </c>
      <c r="G32" s="3">
        <v>1719</v>
      </c>
      <c r="H32" s="3"/>
    </row>
    <row r="33" spans="1:9" x14ac:dyDescent="0.2">
      <c r="A33" s="3" t="s">
        <v>8</v>
      </c>
      <c r="B33" s="3" t="s">
        <v>9</v>
      </c>
      <c r="C33" s="4">
        <v>43690</v>
      </c>
      <c r="D33" s="3" t="s">
        <v>83</v>
      </c>
      <c r="E33" s="5" t="s">
        <v>84</v>
      </c>
      <c r="F33" s="3" t="s">
        <v>20</v>
      </c>
      <c r="G33" s="3">
        <v>886</v>
      </c>
      <c r="H33" s="3"/>
    </row>
    <row r="34" spans="1:9" x14ac:dyDescent="0.2">
      <c r="A34" s="3" t="s">
        <v>8</v>
      </c>
      <c r="B34" s="3" t="s">
        <v>9</v>
      </c>
      <c r="C34" s="4">
        <v>43690</v>
      </c>
      <c r="D34" s="3" t="s">
        <v>85</v>
      </c>
      <c r="E34" s="5" t="s">
        <v>86</v>
      </c>
      <c r="F34" s="3" t="s">
        <v>16</v>
      </c>
      <c r="G34" s="3">
        <v>594</v>
      </c>
      <c r="H34" s="3"/>
    </row>
    <row r="35" spans="1:9" x14ac:dyDescent="0.2">
      <c r="A35" s="3" t="s">
        <v>8</v>
      </c>
      <c r="B35" s="3" t="s">
        <v>9</v>
      </c>
      <c r="C35" s="4">
        <v>43690</v>
      </c>
      <c r="D35" s="3" t="s">
        <v>87</v>
      </c>
      <c r="E35" s="5" t="s">
        <v>88</v>
      </c>
      <c r="F35" s="3" t="s">
        <v>89</v>
      </c>
      <c r="G35" s="3">
        <v>238</v>
      </c>
      <c r="H35" s="3"/>
    </row>
    <row r="36" spans="1:9" x14ac:dyDescent="0.2">
      <c r="A36" s="3" t="s">
        <v>8</v>
      </c>
      <c r="B36" s="3" t="s">
        <v>27</v>
      </c>
      <c r="C36" s="4">
        <v>43689</v>
      </c>
      <c r="D36" s="3" t="s">
        <v>90</v>
      </c>
      <c r="E36" s="5" t="s">
        <v>91</v>
      </c>
      <c r="F36" s="3" t="s">
        <v>16</v>
      </c>
      <c r="G36" s="3">
        <v>800</v>
      </c>
      <c r="H36" s="3"/>
    </row>
    <row r="37" spans="1:9" x14ac:dyDescent="0.2">
      <c r="A37" s="3" t="s">
        <v>8</v>
      </c>
      <c r="B37" s="3" t="s">
        <v>17</v>
      </c>
      <c r="C37" s="4">
        <v>43689</v>
      </c>
      <c r="D37" s="3" t="s">
        <v>92</v>
      </c>
      <c r="E37" s="5" t="s">
        <v>93</v>
      </c>
      <c r="F37" s="3" t="s">
        <v>80</v>
      </c>
      <c r="G37" s="3">
        <v>501</v>
      </c>
      <c r="H37" s="3"/>
    </row>
    <row r="38" spans="1:9" x14ac:dyDescent="0.2">
      <c r="A38" s="3" t="s">
        <v>8</v>
      </c>
      <c r="B38" s="3" t="s">
        <v>9</v>
      </c>
      <c r="C38" s="4">
        <v>43689</v>
      </c>
      <c r="D38" s="3" t="s">
        <v>94</v>
      </c>
      <c r="E38" s="5" t="s">
        <v>95</v>
      </c>
      <c r="F38" s="3" t="s">
        <v>80</v>
      </c>
      <c r="G38" s="3">
        <v>1364</v>
      </c>
      <c r="H38" s="3"/>
    </row>
    <row r="39" spans="1:9" x14ac:dyDescent="0.2">
      <c r="A39" s="3" t="s">
        <v>8</v>
      </c>
      <c r="B39" s="3" t="s">
        <v>9</v>
      </c>
      <c r="C39" s="4">
        <v>43689</v>
      </c>
      <c r="D39" s="3" t="s">
        <v>96</v>
      </c>
      <c r="E39" s="5" t="s">
        <v>97</v>
      </c>
      <c r="F39" s="3" t="s">
        <v>16</v>
      </c>
      <c r="G39" s="3">
        <v>1344</v>
      </c>
      <c r="H39" s="3"/>
    </row>
    <row r="40" spans="1:9" x14ac:dyDescent="0.2">
      <c r="A40" s="3" t="s">
        <v>8</v>
      </c>
      <c r="B40" s="3" t="s">
        <v>9</v>
      </c>
      <c r="C40" s="4">
        <v>43689</v>
      </c>
      <c r="D40" s="3" t="s">
        <v>98</v>
      </c>
      <c r="E40" s="5" t="s">
        <v>99</v>
      </c>
      <c r="F40" s="3" t="s">
        <v>100</v>
      </c>
      <c r="G40" s="3">
        <v>1384</v>
      </c>
      <c r="H40" s="3"/>
    </row>
    <row r="41" spans="1:9" x14ac:dyDescent="0.2">
      <c r="A41" s="3" t="s">
        <v>8</v>
      </c>
      <c r="B41" s="3" t="s">
        <v>9</v>
      </c>
      <c r="C41" s="4">
        <v>43689</v>
      </c>
      <c r="D41" s="3" t="s">
        <v>101</v>
      </c>
      <c r="E41" s="5" t="s">
        <v>102</v>
      </c>
      <c r="F41" s="3" t="s">
        <v>80</v>
      </c>
      <c r="G41" s="3">
        <v>1255</v>
      </c>
      <c r="H41" s="3" t="s">
        <v>103</v>
      </c>
    </row>
    <row r="42" spans="1:9" x14ac:dyDescent="0.2">
      <c r="A42" s="3" t="s">
        <v>8</v>
      </c>
      <c r="B42" s="3" t="s">
        <v>9</v>
      </c>
      <c r="C42" s="4">
        <v>43689</v>
      </c>
      <c r="D42" s="3" t="s">
        <v>104</v>
      </c>
      <c r="E42" s="5" t="s">
        <v>105</v>
      </c>
      <c r="F42" s="3" t="s">
        <v>106</v>
      </c>
      <c r="G42" s="3">
        <v>233</v>
      </c>
      <c r="H42" s="3"/>
    </row>
    <row r="43" spans="1:9" x14ac:dyDescent="0.2">
      <c r="A43" s="3" t="s">
        <v>8</v>
      </c>
      <c r="B43" s="3" t="s">
        <v>9</v>
      </c>
      <c r="C43" s="4">
        <v>43689</v>
      </c>
      <c r="D43" s="3" t="s">
        <v>107</v>
      </c>
      <c r="E43" s="5" t="s">
        <v>108</v>
      </c>
      <c r="F43" s="3" t="s">
        <v>16</v>
      </c>
      <c r="G43" s="3">
        <v>785</v>
      </c>
      <c r="H43" s="3"/>
    </row>
    <row r="44" spans="1:9" x14ac:dyDescent="0.2">
      <c r="A44" s="3" t="s">
        <v>109</v>
      </c>
      <c r="B44" s="3" t="s">
        <v>21</v>
      </c>
      <c r="C44" s="4">
        <v>43696</v>
      </c>
      <c r="D44" s="3" t="s">
        <v>110</v>
      </c>
      <c r="E44" s="5" t="s">
        <v>111</v>
      </c>
      <c r="F44" s="3" t="s">
        <v>112</v>
      </c>
      <c r="G44" s="3">
        <f>482/2</f>
        <v>241</v>
      </c>
      <c r="H44" s="3"/>
    </row>
    <row r="45" spans="1:9" x14ac:dyDescent="0.2">
      <c r="A45" s="3" t="s">
        <v>109</v>
      </c>
      <c r="B45" s="3" t="s">
        <v>21</v>
      </c>
      <c r="C45" s="4">
        <v>43696</v>
      </c>
      <c r="D45" s="3" t="s">
        <v>110</v>
      </c>
      <c r="E45" s="5" t="s">
        <v>111</v>
      </c>
      <c r="F45" s="3" t="s">
        <v>113</v>
      </c>
      <c r="G45" s="3">
        <f>482/2</f>
        <v>241</v>
      </c>
      <c r="H45" s="3"/>
      <c r="I45" s="6"/>
    </row>
    <row r="46" spans="1:9" x14ac:dyDescent="0.2">
      <c r="A46" s="3" t="s">
        <v>109</v>
      </c>
      <c r="B46" s="3" t="s">
        <v>27</v>
      </c>
      <c r="C46" s="4">
        <v>43696</v>
      </c>
      <c r="D46" s="3" t="s">
        <v>114</v>
      </c>
      <c r="E46" s="5" t="s">
        <v>115</v>
      </c>
      <c r="F46" s="3" t="s">
        <v>16</v>
      </c>
      <c r="G46" s="3">
        <v>774</v>
      </c>
      <c r="H46" s="3"/>
    </row>
    <row r="47" spans="1:9" x14ac:dyDescent="0.2">
      <c r="A47" s="3" t="s">
        <v>109</v>
      </c>
      <c r="B47" s="3" t="s">
        <v>21</v>
      </c>
      <c r="C47" s="4">
        <v>43696</v>
      </c>
      <c r="D47" s="3" t="s">
        <v>116</v>
      </c>
      <c r="E47" s="5" t="s">
        <v>117</v>
      </c>
      <c r="F47" s="3" t="s">
        <v>113</v>
      </c>
      <c r="G47" s="3">
        <v>571</v>
      </c>
      <c r="H47" s="3"/>
    </row>
    <row r="48" spans="1:9" x14ac:dyDescent="0.2">
      <c r="A48" s="3" t="s">
        <v>109</v>
      </c>
      <c r="B48" s="3" t="s">
        <v>9</v>
      </c>
      <c r="C48" s="4">
        <v>43695</v>
      </c>
      <c r="D48" s="3" t="s">
        <v>118</v>
      </c>
      <c r="E48" s="5" t="s">
        <v>119</v>
      </c>
      <c r="F48" s="3" t="s">
        <v>16</v>
      </c>
      <c r="G48" s="3">
        <f>482/2</f>
        <v>241</v>
      </c>
      <c r="H48" s="3" t="s">
        <v>36</v>
      </c>
    </row>
    <row r="49" spans="1:9" x14ac:dyDescent="0.2">
      <c r="A49" s="3" t="s">
        <v>109</v>
      </c>
      <c r="B49" s="3" t="s">
        <v>9</v>
      </c>
      <c r="C49" s="4">
        <v>43695</v>
      </c>
      <c r="D49" s="3" t="s">
        <v>118</v>
      </c>
      <c r="E49" s="5" t="s">
        <v>119</v>
      </c>
      <c r="F49" s="3" t="s">
        <v>20</v>
      </c>
      <c r="G49" s="3">
        <f>482/2</f>
        <v>241</v>
      </c>
      <c r="H49" s="3"/>
      <c r="I49" s="6"/>
    </row>
    <row r="50" spans="1:9" x14ac:dyDescent="0.2">
      <c r="A50" s="3" t="s">
        <v>109</v>
      </c>
      <c r="B50" s="3" t="s">
        <v>9</v>
      </c>
      <c r="C50" s="4">
        <v>43695</v>
      </c>
      <c r="D50" s="3" t="s">
        <v>118</v>
      </c>
      <c r="E50" s="5" t="s">
        <v>119</v>
      </c>
      <c r="F50" s="3" t="s">
        <v>89</v>
      </c>
      <c r="G50" s="3">
        <f>482/2</f>
        <v>241</v>
      </c>
      <c r="H50" s="3"/>
      <c r="I50" s="6"/>
    </row>
    <row r="51" spans="1:9" x14ac:dyDescent="0.2">
      <c r="A51" s="3" t="s">
        <v>109</v>
      </c>
      <c r="B51" s="3" t="s">
        <v>9</v>
      </c>
      <c r="C51" s="4">
        <v>43694</v>
      </c>
      <c r="D51" s="3" t="s">
        <v>120</v>
      </c>
      <c r="E51" s="5" t="s">
        <v>121</v>
      </c>
      <c r="F51" s="3" t="s">
        <v>16</v>
      </c>
      <c r="G51" s="3">
        <v>1820</v>
      </c>
      <c r="H51" s="3"/>
    </row>
    <row r="52" spans="1:9" x14ac:dyDescent="0.2">
      <c r="A52" s="3" t="s">
        <v>109</v>
      </c>
      <c r="B52" s="3" t="s">
        <v>27</v>
      </c>
      <c r="C52" s="4">
        <v>43694</v>
      </c>
      <c r="D52" s="3" t="s">
        <v>122</v>
      </c>
      <c r="E52" s="5" t="s">
        <v>123</v>
      </c>
      <c r="F52" s="3" t="s">
        <v>16</v>
      </c>
      <c r="G52" s="3">
        <v>1791</v>
      </c>
      <c r="H52" s="3"/>
    </row>
    <row r="53" spans="1:9" x14ac:dyDescent="0.2">
      <c r="A53" s="3" t="s">
        <v>109</v>
      </c>
      <c r="B53" s="3" t="s">
        <v>17</v>
      </c>
      <c r="C53" s="4">
        <v>43694</v>
      </c>
      <c r="D53" s="3" t="s">
        <v>124</v>
      </c>
      <c r="E53" s="5" t="s">
        <v>125</v>
      </c>
      <c r="F53" s="3" t="s">
        <v>16</v>
      </c>
      <c r="G53" s="3">
        <v>455</v>
      </c>
      <c r="H53" s="3"/>
    </row>
    <row r="54" spans="1:9" x14ac:dyDescent="0.2">
      <c r="A54" s="3" t="s">
        <v>109</v>
      </c>
      <c r="B54" s="3" t="s">
        <v>9</v>
      </c>
      <c r="C54" s="4">
        <v>43693</v>
      </c>
      <c r="D54" s="3" t="s">
        <v>126</v>
      </c>
      <c r="E54" s="5" t="s">
        <v>127</v>
      </c>
      <c r="F54" s="3" t="s">
        <v>128</v>
      </c>
      <c r="G54" s="3">
        <v>528</v>
      </c>
      <c r="H54" s="3"/>
    </row>
    <row r="55" spans="1:9" x14ac:dyDescent="0.2">
      <c r="A55" s="3" t="s">
        <v>109</v>
      </c>
      <c r="B55" s="3" t="s">
        <v>9</v>
      </c>
      <c r="C55" s="4">
        <v>43693</v>
      </c>
      <c r="D55" s="3" t="s">
        <v>129</v>
      </c>
      <c r="E55" s="5" t="s">
        <v>130</v>
      </c>
      <c r="F55" s="3" t="s">
        <v>16</v>
      </c>
      <c r="G55" s="3">
        <v>739</v>
      </c>
      <c r="H55" s="3"/>
    </row>
    <row r="56" spans="1:9" x14ac:dyDescent="0.2">
      <c r="A56" s="3" t="s">
        <v>109</v>
      </c>
      <c r="B56" s="3" t="s">
        <v>21</v>
      </c>
      <c r="C56" s="4">
        <v>43693</v>
      </c>
      <c r="D56" s="3" t="s">
        <v>131</v>
      </c>
      <c r="E56" s="5" t="s">
        <v>132</v>
      </c>
      <c r="F56" s="3" t="s">
        <v>133</v>
      </c>
      <c r="G56" s="3">
        <f>878/2</f>
        <v>439</v>
      </c>
      <c r="H56" s="3"/>
    </row>
    <row r="57" spans="1:9" x14ac:dyDescent="0.2">
      <c r="A57" s="3" t="s">
        <v>109</v>
      </c>
      <c r="B57" s="3" t="s">
        <v>21</v>
      </c>
      <c r="C57" s="4">
        <v>43693</v>
      </c>
      <c r="D57" s="3" t="s">
        <v>131</v>
      </c>
      <c r="E57" s="5" t="s">
        <v>132</v>
      </c>
      <c r="F57" s="3" t="s">
        <v>20</v>
      </c>
      <c r="G57" s="3">
        <f>878/2</f>
        <v>439</v>
      </c>
      <c r="H57" s="3"/>
      <c r="I57" s="6"/>
    </row>
    <row r="58" spans="1:9" x14ac:dyDescent="0.2">
      <c r="A58" s="3" t="s">
        <v>109</v>
      </c>
      <c r="B58" s="3" t="s">
        <v>21</v>
      </c>
      <c r="C58" s="4">
        <v>43693</v>
      </c>
      <c r="D58" s="3" t="s">
        <v>134</v>
      </c>
      <c r="E58" s="5" t="s">
        <v>135</v>
      </c>
      <c r="F58" s="3" t="s">
        <v>16</v>
      </c>
      <c r="G58" s="3">
        <v>838</v>
      </c>
      <c r="H58" s="3"/>
    </row>
    <row r="59" spans="1:9" x14ac:dyDescent="0.2">
      <c r="A59" s="3" t="s">
        <v>109</v>
      </c>
      <c r="B59" s="3" t="s">
        <v>9</v>
      </c>
      <c r="C59" s="4">
        <v>43693</v>
      </c>
      <c r="D59" s="3" t="s">
        <v>136</v>
      </c>
      <c r="E59" s="5" t="s">
        <v>137</v>
      </c>
      <c r="F59" s="3" t="s">
        <v>138</v>
      </c>
      <c r="G59" s="3">
        <f>538/2</f>
        <v>269</v>
      </c>
      <c r="H59" s="3"/>
    </row>
    <row r="60" spans="1:9" x14ac:dyDescent="0.2">
      <c r="A60" s="3" t="s">
        <v>109</v>
      </c>
      <c r="B60" s="3" t="s">
        <v>9</v>
      </c>
      <c r="C60" s="4">
        <v>43693</v>
      </c>
      <c r="D60" s="3" t="s">
        <v>136</v>
      </c>
      <c r="E60" s="5" t="s">
        <v>137</v>
      </c>
      <c r="F60" s="3" t="s">
        <v>133</v>
      </c>
      <c r="G60" s="3">
        <f>538/2</f>
        <v>269</v>
      </c>
      <c r="H60" s="3"/>
    </row>
    <row r="61" spans="1:9" x14ac:dyDescent="0.2">
      <c r="A61" s="3" t="s">
        <v>109</v>
      </c>
      <c r="B61" s="3" t="s">
        <v>9</v>
      </c>
      <c r="C61" s="4">
        <v>43691</v>
      </c>
      <c r="D61" s="3" t="s">
        <v>139</v>
      </c>
      <c r="E61" s="5" t="s">
        <v>140</v>
      </c>
      <c r="F61" s="3" t="s">
        <v>16</v>
      </c>
      <c r="G61" s="3">
        <v>622</v>
      </c>
      <c r="H61" s="3"/>
    </row>
    <row r="62" spans="1:9" x14ac:dyDescent="0.2">
      <c r="A62" s="3" t="s">
        <v>109</v>
      </c>
      <c r="B62" s="3" t="s">
        <v>9</v>
      </c>
      <c r="C62" s="4">
        <v>43691</v>
      </c>
      <c r="D62" s="3" t="s">
        <v>141</v>
      </c>
      <c r="E62" s="5" t="s">
        <v>142</v>
      </c>
      <c r="F62" s="3" t="s">
        <v>143</v>
      </c>
      <c r="G62" s="3">
        <v>485</v>
      </c>
      <c r="H62" s="3"/>
    </row>
    <row r="63" spans="1:9" x14ac:dyDescent="0.2">
      <c r="A63" s="3" t="s">
        <v>109</v>
      </c>
      <c r="B63" s="3" t="s">
        <v>9</v>
      </c>
      <c r="C63" s="4">
        <v>43691</v>
      </c>
      <c r="D63" s="3" t="s">
        <v>144</v>
      </c>
      <c r="E63" s="5" t="s">
        <v>145</v>
      </c>
      <c r="F63" s="3" t="s">
        <v>16</v>
      </c>
      <c r="G63" s="3">
        <v>333</v>
      </c>
      <c r="H63" s="3" t="s">
        <v>146</v>
      </c>
    </row>
    <row r="64" spans="1:9" x14ac:dyDescent="0.2">
      <c r="A64" s="3" t="s">
        <v>109</v>
      </c>
      <c r="B64" s="3" t="s">
        <v>9</v>
      </c>
      <c r="C64" s="4">
        <v>43691</v>
      </c>
      <c r="D64" s="3" t="s">
        <v>147</v>
      </c>
      <c r="E64" s="5" t="s">
        <v>148</v>
      </c>
      <c r="F64" s="3" t="s">
        <v>149</v>
      </c>
      <c r="G64" s="3">
        <v>462</v>
      </c>
      <c r="H64" s="3"/>
    </row>
    <row r="65" spans="1:9" x14ac:dyDescent="0.2">
      <c r="A65" s="3" t="s">
        <v>109</v>
      </c>
      <c r="B65" s="3" t="s">
        <v>9</v>
      </c>
      <c r="C65" s="4">
        <v>43691</v>
      </c>
      <c r="D65" s="3" t="s">
        <v>150</v>
      </c>
      <c r="E65" s="5" t="s">
        <v>151</v>
      </c>
      <c r="F65" s="3" t="s">
        <v>152</v>
      </c>
      <c r="G65" s="3">
        <f>412/2</f>
        <v>206</v>
      </c>
      <c r="H65" s="3"/>
    </row>
    <row r="66" spans="1:9" x14ac:dyDescent="0.2">
      <c r="A66" s="3" t="s">
        <v>109</v>
      </c>
      <c r="B66" s="3" t="s">
        <v>9</v>
      </c>
      <c r="C66" s="4">
        <v>43691</v>
      </c>
      <c r="D66" s="3" t="s">
        <v>150</v>
      </c>
      <c r="E66" s="5" t="s">
        <v>151</v>
      </c>
      <c r="F66" s="3" t="s">
        <v>16</v>
      </c>
      <c r="G66" s="3">
        <f>412/2</f>
        <v>206</v>
      </c>
      <c r="H66" s="3"/>
    </row>
    <row r="67" spans="1:9" x14ac:dyDescent="0.2">
      <c r="A67" s="3" t="s">
        <v>109</v>
      </c>
      <c r="B67" s="3" t="s">
        <v>21</v>
      </c>
      <c r="C67" s="4">
        <v>43691</v>
      </c>
      <c r="D67" s="3" t="s">
        <v>153</v>
      </c>
      <c r="E67" s="5" t="s">
        <v>154</v>
      </c>
      <c r="F67" s="3" t="s">
        <v>20</v>
      </c>
      <c r="G67" s="3">
        <v>429</v>
      </c>
      <c r="H67" s="3"/>
    </row>
    <row r="68" spans="1:9" x14ac:dyDescent="0.2">
      <c r="A68" s="3" t="s">
        <v>109</v>
      </c>
      <c r="B68" s="3" t="s">
        <v>9</v>
      </c>
      <c r="C68" s="4">
        <v>43691</v>
      </c>
      <c r="D68" s="3" t="s">
        <v>155</v>
      </c>
      <c r="E68" s="5" t="s">
        <v>156</v>
      </c>
      <c r="F68" s="3" t="s">
        <v>106</v>
      </c>
      <c r="G68" s="3">
        <v>753</v>
      </c>
      <c r="H68" s="3" t="s">
        <v>157</v>
      </c>
    </row>
    <row r="69" spans="1:9" x14ac:dyDescent="0.2">
      <c r="A69" s="3" t="s">
        <v>109</v>
      </c>
      <c r="B69" s="3" t="s">
        <v>21</v>
      </c>
      <c r="C69" s="4">
        <v>43691</v>
      </c>
      <c r="D69" s="3" t="s">
        <v>158</v>
      </c>
      <c r="E69" s="5" t="s">
        <v>159</v>
      </c>
      <c r="F69" s="3" t="s">
        <v>106</v>
      </c>
      <c r="G69" s="3">
        <v>791</v>
      </c>
      <c r="H69" s="3"/>
    </row>
    <row r="70" spans="1:9" x14ac:dyDescent="0.2">
      <c r="A70" s="3" t="s">
        <v>109</v>
      </c>
      <c r="B70" s="3" t="s">
        <v>9</v>
      </c>
      <c r="C70" s="4">
        <v>43691</v>
      </c>
      <c r="D70" s="3" t="s">
        <v>160</v>
      </c>
      <c r="E70" s="5" t="s">
        <v>161</v>
      </c>
      <c r="F70" s="3" t="s">
        <v>16</v>
      </c>
      <c r="G70" s="3">
        <v>1328</v>
      </c>
      <c r="H70" s="3"/>
    </row>
    <row r="71" spans="1:9" x14ac:dyDescent="0.2">
      <c r="A71" s="3" t="s">
        <v>109</v>
      </c>
      <c r="B71" s="3" t="s">
        <v>9</v>
      </c>
      <c r="C71" s="4">
        <v>43690</v>
      </c>
      <c r="D71" s="3" t="s">
        <v>162</v>
      </c>
      <c r="E71" s="5" t="s">
        <v>163</v>
      </c>
      <c r="F71" s="3" t="s">
        <v>16</v>
      </c>
      <c r="G71" s="3">
        <f>766/2</f>
        <v>383</v>
      </c>
      <c r="H71" s="3"/>
    </row>
    <row r="72" spans="1:9" x14ac:dyDescent="0.2">
      <c r="A72" s="3" t="s">
        <v>109</v>
      </c>
      <c r="B72" s="3" t="s">
        <v>9</v>
      </c>
      <c r="C72" s="4">
        <v>43690</v>
      </c>
      <c r="D72" s="3" t="s">
        <v>162</v>
      </c>
      <c r="E72" s="5" t="s">
        <v>163</v>
      </c>
      <c r="F72" s="3" t="s">
        <v>143</v>
      </c>
      <c r="G72" s="3">
        <f>766/2</f>
        <v>383</v>
      </c>
      <c r="H72" s="3"/>
      <c r="I72" s="6"/>
    </row>
    <row r="73" spans="1:9" x14ac:dyDescent="0.2">
      <c r="A73" s="3" t="s">
        <v>109</v>
      </c>
      <c r="B73" s="3" t="s">
        <v>9</v>
      </c>
      <c r="C73" s="4">
        <v>43690</v>
      </c>
      <c r="D73" s="3" t="s">
        <v>162</v>
      </c>
      <c r="E73" s="5" t="s">
        <v>163</v>
      </c>
      <c r="F73" s="3" t="s">
        <v>138</v>
      </c>
      <c r="G73" s="3">
        <f>766/2</f>
        <v>383</v>
      </c>
      <c r="H73" s="3"/>
      <c r="I73" s="6"/>
    </row>
    <row r="74" spans="1:9" x14ac:dyDescent="0.2">
      <c r="A74" s="3" t="s">
        <v>109</v>
      </c>
      <c r="B74" s="3" t="s">
        <v>9</v>
      </c>
      <c r="C74" s="4">
        <v>43691</v>
      </c>
      <c r="D74" s="3" t="s">
        <v>164</v>
      </c>
      <c r="E74" s="5" t="s">
        <v>165</v>
      </c>
      <c r="F74" s="3" t="s">
        <v>16</v>
      </c>
      <c r="G74" s="3">
        <v>1219</v>
      </c>
      <c r="H74" s="3" t="s">
        <v>166</v>
      </c>
      <c r="I74" s="7"/>
    </row>
    <row r="75" spans="1:9" x14ac:dyDescent="0.2">
      <c r="A75" s="3" t="s">
        <v>109</v>
      </c>
      <c r="B75" s="3" t="s">
        <v>9</v>
      </c>
      <c r="C75" s="4">
        <v>43690</v>
      </c>
      <c r="D75" s="3" t="s">
        <v>167</v>
      </c>
      <c r="E75" s="5" t="s">
        <v>168</v>
      </c>
      <c r="F75" s="3" t="s">
        <v>149</v>
      </c>
      <c r="G75" s="3">
        <v>707</v>
      </c>
      <c r="H75" s="3"/>
    </row>
    <row r="76" spans="1:9" x14ac:dyDescent="0.2">
      <c r="A76" s="3" t="s">
        <v>109</v>
      </c>
      <c r="B76" s="3" t="s">
        <v>9</v>
      </c>
      <c r="C76" s="4">
        <v>43691</v>
      </c>
      <c r="D76" s="3" t="s">
        <v>169</v>
      </c>
      <c r="E76" s="5" t="s">
        <v>170</v>
      </c>
      <c r="F76" s="3" t="s">
        <v>106</v>
      </c>
      <c r="G76" s="3">
        <v>855</v>
      </c>
      <c r="H76" s="3"/>
    </row>
    <row r="77" spans="1:9" x14ac:dyDescent="0.2">
      <c r="A77" s="3" t="s">
        <v>109</v>
      </c>
      <c r="B77" s="3" t="s">
        <v>21</v>
      </c>
      <c r="C77" s="4">
        <v>43690</v>
      </c>
      <c r="D77" s="3" t="s">
        <v>171</v>
      </c>
      <c r="E77" s="5" t="s">
        <v>172</v>
      </c>
      <c r="F77" s="3" t="s">
        <v>173</v>
      </c>
      <c r="G77" s="3">
        <v>270</v>
      </c>
      <c r="H77" s="3"/>
    </row>
    <row r="78" spans="1:9" x14ac:dyDescent="0.2">
      <c r="A78" s="3" t="s">
        <v>109</v>
      </c>
      <c r="B78" s="3" t="s">
        <v>9</v>
      </c>
      <c r="C78" s="4">
        <v>43690</v>
      </c>
      <c r="D78" s="3" t="s">
        <v>174</v>
      </c>
      <c r="E78" s="5" t="s">
        <v>175</v>
      </c>
      <c r="F78" s="3" t="s">
        <v>16</v>
      </c>
      <c r="G78" s="3">
        <v>908</v>
      </c>
      <c r="H78" s="3"/>
      <c r="I78" s="7"/>
    </row>
    <row r="79" spans="1:9" x14ac:dyDescent="0.2">
      <c r="A79" s="3" t="s">
        <v>109</v>
      </c>
      <c r="B79" s="3" t="s">
        <v>9</v>
      </c>
      <c r="C79" s="4">
        <v>43690</v>
      </c>
      <c r="D79" s="3" t="s">
        <v>176</v>
      </c>
      <c r="E79" s="5" t="s">
        <v>177</v>
      </c>
      <c r="F79" s="3" t="s">
        <v>16</v>
      </c>
      <c r="G79" s="3">
        <v>575</v>
      </c>
      <c r="H79" s="3"/>
    </row>
    <row r="80" spans="1:9" x14ac:dyDescent="0.2">
      <c r="A80" s="3" t="s">
        <v>109</v>
      </c>
      <c r="B80" s="3" t="s">
        <v>9</v>
      </c>
      <c r="C80" s="4">
        <v>43690</v>
      </c>
      <c r="D80" s="3" t="s">
        <v>178</v>
      </c>
      <c r="E80" s="5" t="s">
        <v>179</v>
      </c>
      <c r="F80" s="3" t="s">
        <v>16</v>
      </c>
      <c r="G80" s="3">
        <v>209</v>
      </c>
      <c r="H80" s="3"/>
    </row>
    <row r="81" spans="1:8" x14ac:dyDescent="0.2">
      <c r="A81" s="3" t="s">
        <v>109</v>
      </c>
      <c r="B81" s="3" t="s">
        <v>27</v>
      </c>
      <c r="C81" s="4">
        <v>43690</v>
      </c>
      <c r="D81" s="3" t="s">
        <v>180</v>
      </c>
      <c r="E81" s="5" t="s">
        <v>181</v>
      </c>
      <c r="F81" s="3" t="s">
        <v>16</v>
      </c>
      <c r="G81" s="3">
        <v>302</v>
      </c>
      <c r="H81" s="3"/>
    </row>
    <row r="82" spans="1:8" x14ac:dyDescent="0.2">
      <c r="A82" s="3" t="s">
        <v>109</v>
      </c>
      <c r="B82" s="3" t="s">
        <v>9</v>
      </c>
      <c r="C82" s="4">
        <v>43690</v>
      </c>
      <c r="D82" s="3" t="s">
        <v>182</v>
      </c>
      <c r="E82" s="5" t="s">
        <v>183</v>
      </c>
      <c r="F82" s="3" t="s">
        <v>16</v>
      </c>
      <c r="G82" s="3">
        <v>325</v>
      </c>
      <c r="H82" s="3"/>
    </row>
    <row r="83" spans="1:8" x14ac:dyDescent="0.2">
      <c r="A83" s="3" t="s">
        <v>109</v>
      </c>
      <c r="B83" s="3" t="s">
        <v>9</v>
      </c>
      <c r="C83" s="4">
        <v>43690</v>
      </c>
      <c r="D83" s="3" t="s">
        <v>184</v>
      </c>
      <c r="E83" s="5" t="s">
        <v>185</v>
      </c>
      <c r="F83" s="3" t="s">
        <v>16</v>
      </c>
      <c r="G83" s="3">
        <v>575</v>
      </c>
      <c r="H83" s="3"/>
    </row>
    <row r="84" spans="1:8" x14ac:dyDescent="0.2">
      <c r="A84" s="3" t="s">
        <v>109</v>
      </c>
      <c r="B84" s="3" t="s">
        <v>21</v>
      </c>
      <c r="C84" s="4">
        <v>43690</v>
      </c>
      <c r="D84" s="3" t="s">
        <v>186</v>
      </c>
      <c r="E84" s="5" t="s">
        <v>187</v>
      </c>
      <c r="F84" s="3" t="s">
        <v>16</v>
      </c>
      <c r="G84" s="3">
        <v>906</v>
      </c>
      <c r="H84" s="3"/>
    </row>
    <row r="85" spans="1:8" x14ac:dyDescent="0.2">
      <c r="A85" s="3" t="s">
        <v>109</v>
      </c>
      <c r="B85" s="3" t="s">
        <v>21</v>
      </c>
      <c r="C85" s="4">
        <v>43690</v>
      </c>
      <c r="D85" s="3" t="s">
        <v>188</v>
      </c>
      <c r="E85" s="5" t="s">
        <v>189</v>
      </c>
      <c r="F85" s="3" t="s">
        <v>149</v>
      </c>
      <c r="G85" s="3">
        <v>225</v>
      </c>
      <c r="H85" s="3"/>
    </row>
    <row r="86" spans="1:8" x14ac:dyDescent="0.2">
      <c r="A86" s="3" t="s">
        <v>109</v>
      </c>
      <c r="B86" s="3" t="s">
        <v>9</v>
      </c>
      <c r="C86" s="4">
        <v>43690</v>
      </c>
      <c r="D86" s="3" t="s">
        <v>190</v>
      </c>
      <c r="E86" s="5" t="s">
        <v>191</v>
      </c>
      <c r="F86" s="3" t="s">
        <v>80</v>
      </c>
      <c r="G86" s="3">
        <v>836</v>
      </c>
      <c r="H86" s="3"/>
    </row>
    <row r="87" spans="1:8" x14ac:dyDescent="0.2">
      <c r="A87" s="3" t="s">
        <v>109</v>
      </c>
      <c r="B87" s="3" t="s">
        <v>9</v>
      </c>
      <c r="C87" s="4">
        <v>43690</v>
      </c>
      <c r="D87" s="3" t="s">
        <v>192</v>
      </c>
      <c r="E87" s="5" t="s">
        <v>193</v>
      </c>
      <c r="F87" s="3" t="s">
        <v>80</v>
      </c>
      <c r="G87" s="3">
        <v>655</v>
      </c>
      <c r="H87" s="3"/>
    </row>
    <row r="88" spans="1:8" x14ac:dyDescent="0.2">
      <c r="A88" s="3" t="s">
        <v>109</v>
      </c>
      <c r="B88" s="3" t="s">
        <v>9</v>
      </c>
      <c r="C88" s="4">
        <v>43690</v>
      </c>
      <c r="D88" s="3" t="s">
        <v>194</v>
      </c>
      <c r="E88" s="5" t="s">
        <v>195</v>
      </c>
      <c r="F88" s="3" t="s">
        <v>20</v>
      </c>
      <c r="G88" s="3">
        <v>790</v>
      </c>
      <c r="H88" s="3"/>
    </row>
    <row r="89" spans="1:8" x14ac:dyDescent="0.2">
      <c r="A89" s="3" t="s">
        <v>109</v>
      </c>
      <c r="B89" s="3" t="s">
        <v>17</v>
      </c>
      <c r="C89" s="4">
        <v>43690</v>
      </c>
      <c r="D89" s="3" t="s">
        <v>196</v>
      </c>
      <c r="E89" s="5" t="s">
        <v>197</v>
      </c>
      <c r="F89" s="3" t="s">
        <v>16</v>
      </c>
      <c r="G89" s="3">
        <v>376</v>
      </c>
      <c r="H89" s="3"/>
    </row>
    <row r="90" spans="1:8" x14ac:dyDescent="0.2">
      <c r="A90" s="3" t="s">
        <v>109</v>
      </c>
      <c r="B90" s="3" t="s">
        <v>17</v>
      </c>
      <c r="C90" s="4">
        <v>43690</v>
      </c>
      <c r="D90" s="3" t="s">
        <v>198</v>
      </c>
      <c r="E90" s="5" t="s">
        <v>199</v>
      </c>
      <c r="F90" s="3" t="s">
        <v>75</v>
      </c>
      <c r="G90" s="3">
        <v>298</v>
      </c>
      <c r="H90" s="3"/>
    </row>
    <row r="91" spans="1:8" x14ac:dyDescent="0.2">
      <c r="A91" s="3" t="s">
        <v>109</v>
      </c>
      <c r="B91" s="3" t="s">
        <v>9</v>
      </c>
      <c r="C91" s="4">
        <v>43690</v>
      </c>
      <c r="D91" s="3" t="s">
        <v>200</v>
      </c>
      <c r="E91" s="5" t="s">
        <v>201</v>
      </c>
      <c r="F91" s="3" t="s">
        <v>16</v>
      </c>
      <c r="G91" s="3">
        <v>883</v>
      </c>
      <c r="H91" s="3"/>
    </row>
    <row r="92" spans="1:8" x14ac:dyDescent="0.2">
      <c r="A92" s="3" t="s">
        <v>109</v>
      </c>
      <c r="B92" s="3" t="s">
        <v>9</v>
      </c>
      <c r="C92" s="4">
        <v>43689</v>
      </c>
      <c r="D92" s="3" t="s">
        <v>202</v>
      </c>
      <c r="E92" s="5" t="s">
        <v>203</v>
      </c>
      <c r="F92" s="3" t="s">
        <v>113</v>
      </c>
      <c r="G92" s="3">
        <v>476</v>
      </c>
      <c r="H92" s="3"/>
    </row>
    <row r="93" spans="1:8" x14ac:dyDescent="0.2">
      <c r="A93" s="3" t="s">
        <v>109</v>
      </c>
      <c r="B93" s="3" t="s">
        <v>9</v>
      </c>
      <c r="C93" s="4">
        <v>43689</v>
      </c>
      <c r="D93" s="3" t="s">
        <v>204</v>
      </c>
      <c r="E93" s="5" t="s">
        <v>205</v>
      </c>
      <c r="F93" s="3" t="s">
        <v>16</v>
      </c>
      <c r="G93" s="3">
        <v>157</v>
      </c>
      <c r="H93" s="3"/>
    </row>
    <row r="94" spans="1:8" x14ac:dyDescent="0.2">
      <c r="A94" s="3" t="s">
        <v>109</v>
      </c>
      <c r="B94" s="3" t="s">
        <v>9</v>
      </c>
      <c r="C94" s="4">
        <v>43689</v>
      </c>
      <c r="D94" s="3" t="s">
        <v>206</v>
      </c>
      <c r="E94" s="5" t="s">
        <v>207</v>
      </c>
      <c r="F94" s="3" t="s">
        <v>80</v>
      </c>
      <c r="G94" s="3">
        <v>624</v>
      </c>
      <c r="H94" s="3"/>
    </row>
    <row r="95" spans="1:8" x14ac:dyDescent="0.2">
      <c r="A95" s="3" t="s">
        <v>109</v>
      </c>
      <c r="B95" s="3" t="s">
        <v>9</v>
      </c>
      <c r="C95" s="4">
        <v>43689</v>
      </c>
      <c r="D95" s="3" t="s">
        <v>208</v>
      </c>
      <c r="E95" s="5" t="s">
        <v>209</v>
      </c>
      <c r="F95" s="3" t="s">
        <v>152</v>
      </c>
      <c r="G95" s="3">
        <v>690</v>
      </c>
      <c r="H95" s="3"/>
    </row>
    <row r="96" spans="1:8" x14ac:dyDescent="0.2">
      <c r="A96" s="3" t="s">
        <v>109</v>
      </c>
      <c r="B96" s="3" t="s">
        <v>9</v>
      </c>
      <c r="C96" s="4">
        <v>43689</v>
      </c>
      <c r="D96" s="3" t="s">
        <v>210</v>
      </c>
      <c r="E96" s="5" t="s">
        <v>211</v>
      </c>
      <c r="F96" s="3" t="s">
        <v>16</v>
      </c>
      <c r="G96" s="3">
        <v>154</v>
      </c>
      <c r="H96" s="3"/>
    </row>
    <row r="97" spans="1:9" x14ac:dyDescent="0.2">
      <c r="A97" s="3" t="s">
        <v>109</v>
      </c>
      <c r="B97" s="3" t="s">
        <v>9</v>
      </c>
      <c r="C97" s="4">
        <v>43689</v>
      </c>
      <c r="D97" s="3" t="s">
        <v>212</v>
      </c>
      <c r="E97" s="5" t="s">
        <v>213</v>
      </c>
      <c r="F97" s="3" t="s">
        <v>133</v>
      </c>
      <c r="G97" s="3">
        <v>173</v>
      </c>
      <c r="H97" s="3"/>
    </row>
    <row r="98" spans="1:9" x14ac:dyDescent="0.2">
      <c r="A98" s="3" t="s">
        <v>109</v>
      </c>
      <c r="B98" s="3" t="s">
        <v>17</v>
      </c>
      <c r="C98" s="4">
        <v>43689</v>
      </c>
      <c r="D98" s="3" t="s">
        <v>214</v>
      </c>
      <c r="E98" s="5" t="s">
        <v>215</v>
      </c>
      <c r="F98" s="3" t="s">
        <v>16</v>
      </c>
      <c r="G98" s="3">
        <f>480/3</f>
        <v>160</v>
      </c>
      <c r="H98" s="3"/>
    </row>
    <row r="99" spans="1:9" x14ac:dyDescent="0.2">
      <c r="A99" s="3" t="s">
        <v>109</v>
      </c>
      <c r="B99" s="3" t="s">
        <v>17</v>
      </c>
      <c r="C99" s="4">
        <v>43689</v>
      </c>
      <c r="D99" s="3" t="s">
        <v>214</v>
      </c>
      <c r="E99" s="5" t="s">
        <v>215</v>
      </c>
      <c r="F99" s="3" t="s">
        <v>80</v>
      </c>
      <c r="G99" s="3">
        <f>480/3</f>
        <v>160</v>
      </c>
      <c r="H99" s="3"/>
      <c r="I99" s="6"/>
    </row>
    <row r="100" spans="1:9" x14ac:dyDescent="0.2">
      <c r="A100" s="3" t="s">
        <v>109</v>
      </c>
      <c r="B100" s="3" t="s">
        <v>17</v>
      </c>
      <c r="C100" s="4">
        <v>43689</v>
      </c>
      <c r="D100" s="3" t="s">
        <v>214</v>
      </c>
      <c r="E100" s="5" t="s">
        <v>215</v>
      </c>
      <c r="F100" s="3" t="s">
        <v>216</v>
      </c>
      <c r="G100" s="3">
        <f>480/3</f>
        <v>160</v>
      </c>
      <c r="H100" s="3"/>
      <c r="I100" s="6"/>
    </row>
    <row r="101" spans="1:9" x14ac:dyDescent="0.2">
      <c r="A101" s="3" t="s">
        <v>109</v>
      </c>
      <c r="B101" s="3" t="s">
        <v>9</v>
      </c>
      <c r="C101" s="4">
        <v>43689</v>
      </c>
      <c r="D101" s="3" t="s">
        <v>217</v>
      </c>
      <c r="E101" s="5" t="s">
        <v>218</v>
      </c>
      <c r="F101" s="3" t="s">
        <v>16</v>
      </c>
      <c r="G101" s="3">
        <v>237</v>
      </c>
      <c r="H101" s="3"/>
    </row>
    <row r="102" spans="1:9" x14ac:dyDescent="0.2">
      <c r="A102" s="3" t="s">
        <v>109</v>
      </c>
      <c r="B102" s="3" t="s">
        <v>9</v>
      </c>
      <c r="C102" s="4">
        <v>43689</v>
      </c>
      <c r="D102" s="3" t="s">
        <v>219</v>
      </c>
      <c r="E102" s="5" t="s">
        <v>220</v>
      </c>
      <c r="F102" s="3" t="s">
        <v>16</v>
      </c>
      <c r="G102" s="3">
        <v>703</v>
      </c>
      <c r="H102" s="3"/>
    </row>
    <row r="103" spans="1:9" x14ac:dyDescent="0.2">
      <c r="A103" s="3" t="s">
        <v>109</v>
      </c>
      <c r="B103" s="3" t="s">
        <v>9</v>
      </c>
      <c r="C103" s="4">
        <v>43689</v>
      </c>
      <c r="D103" s="3" t="s">
        <v>221</v>
      </c>
      <c r="E103" s="5" t="s">
        <v>222</v>
      </c>
      <c r="F103" s="3" t="s">
        <v>16</v>
      </c>
      <c r="G103" s="3">
        <v>104</v>
      </c>
      <c r="H103" s="3"/>
    </row>
    <row r="104" spans="1:9" x14ac:dyDescent="0.2">
      <c r="A104" s="3" t="s">
        <v>109</v>
      </c>
      <c r="B104" s="3" t="s">
        <v>9</v>
      </c>
      <c r="C104" s="4">
        <v>43689</v>
      </c>
      <c r="D104" s="3" t="s">
        <v>223</v>
      </c>
      <c r="E104" s="5" t="s">
        <v>224</v>
      </c>
      <c r="F104" s="3" t="s">
        <v>16</v>
      </c>
      <c r="G104" s="3">
        <v>135</v>
      </c>
      <c r="H104" s="3"/>
    </row>
    <row r="105" spans="1:9" x14ac:dyDescent="0.2">
      <c r="A105" s="3" t="s">
        <v>109</v>
      </c>
      <c r="B105" s="3" t="s">
        <v>9</v>
      </c>
      <c r="C105" s="4">
        <v>43689</v>
      </c>
      <c r="D105" s="3" t="s">
        <v>225</v>
      </c>
      <c r="E105" s="5" t="s">
        <v>226</v>
      </c>
      <c r="F105" s="3" t="s">
        <v>16</v>
      </c>
      <c r="G105" s="3">
        <v>160</v>
      </c>
      <c r="H105" s="3"/>
    </row>
    <row r="106" spans="1:9" x14ac:dyDescent="0.2">
      <c r="A106" s="3" t="s">
        <v>109</v>
      </c>
      <c r="B106" s="3" t="s">
        <v>9</v>
      </c>
      <c r="C106" s="4">
        <v>43689</v>
      </c>
      <c r="D106" s="3" t="s">
        <v>227</v>
      </c>
      <c r="E106" s="5" t="s">
        <v>228</v>
      </c>
      <c r="F106" s="3" t="s">
        <v>16</v>
      </c>
      <c r="G106" s="3">
        <v>124</v>
      </c>
      <c r="H106" s="3"/>
    </row>
    <row r="107" spans="1:9" x14ac:dyDescent="0.2">
      <c r="A107" s="3" t="s">
        <v>109</v>
      </c>
      <c r="B107" s="3" t="s">
        <v>9</v>
      </c>
      <c r="C107" s="4">
        <v>43689</v>
      </c>
      <c r="D107" s="3" t="s">
        <v>229</v>
      </c>
      <c r="E107" s="5" t="s">
        <v>230</v>
      </c>
      <c r="F107" s="3" t="s">
        <v>45</v>
      </c>
      <c r="G107" s="3">
        <v>129</v>
      </c>
      <c r="H107" s="3"/>
    </row>
    <row r="108" spans="1:9" x14ac:dyDescent="0.2">
      <c r="A108" s="3" t="s">
        <v>109</v>
      </c>
      <c r="B108" s="3" t="s">
        <v>9</v>
      </c>
      <c r="C108" s="4">
        <v>43689</v>
      </c>
      <c r="D108" s="3" t="s">
        <v>231</v>
      </c>
      <c r="E108" s="10" t="s">
        <v>298</v>
      </c>
      <c r="F108" s="3" t="s">
        <v>16</v>
      </c>
      <c r="G108" s="3">
        <v>669</v>
      </c>
      <c r="H108" s="3"/>
    </row>
    <row r="109" spans="1:9" x14ac:dyDescent="0.2">
      <c r="A109" s="3" t="s">
        <v>109</v>
      </c>
      <c r="B109" s="3" t="s">
        <v>9</v>
      </c>
      <c r="C109" s="4">
        <v>43689</v>
      </c>
      <c r="D109" s="3" t="s">
        <v>232</v>
      </c>
      <c r="E109" s="5" t="s">
        <v>233</v>
      </c>
      <c r="F109" s="3" t="s">
        <v>16</v>
      </c>
      <c r="G109" s="3">
        <v>711</v>
      </c>
      <c r="H109" s="3"/>
    </row>
    <row r="110" spans="1:9" x14ac:dyDescent="0.2">
      <c r="A110" s="3" t="s">
        <v>109</v>
      </c>
      <c r="B110" s="3" t="s">
        <v>9</v>
      </c>
      <c r="C110" s="4">
        <v>43689</v>
      </c>
      <c r="D110" s="3" t="s">
        <v>234</v>
      </c>
      <c r="E110" s="5" t="s">
        <v>235</v>
      </c>
      <c r="F110" s="3" t="s">
        <v>16</v>
      </c>
      <c r="G110" s="3">
        <v>398</v>
      </c>
      <c r="H110" s="3"/>
    </row>
    <row r="111" spans="1:9" x14ac:dyDescent="0.2">
      <c r="A111" s="3" t="s">
        <v>109</v>
      </c>
      <c r="B111" s="3" t="s">
        <v>9</v>
      </c>
      <c r="C111" s="4">
        <v>43689</v>
      </c>
      <c r="D111" s="3" t="s">
        <v>236</v>
      </c>
      <c r="E111" s="5" t="s">
        <v>237</v>
      </c>
      <c r="F111" s="3" t="s">
        <v>16</v>
      </c>
      <c r="G111" s="3">
        <v>1369</v>
      </c>
      <c r="H111" s="3" t="s">
        <v>238</v>
      </c>
    </row>
    <row r="112" spans="1:9" x14ac:dyDescent="0.2">
      <c r="A112" s="3" t="s">
        <v>109</v>
      </c>
      <c r="B112" s="3" t="s">
        <v>9</v>
      </c>
      <c r="C112" s="4">
        <v>43689</v>
      </c>
      <c r="D112" s="3" t="s">
        <v>239</v>
      </c>
      <c r="E112" s="5" t="s">
        <v>240</v>
      </c>
      <c r="F112" s="3" t="s">
        <v>80</v>
      </c>
      <c r="G112" s="3">
        <v>735</v>
      </c>
      <c r="H112" s="3"/>
    </row>
    <row r="113" spans="1:8" x14ac:dyDescent="0.2">
      <c r="A113" s="3" t="s">
        <v>241</v>
      </c>
      <c r="B113" s="3" t="s">
        <v>9</v>
      </c>
      <c r="C113" s="4">
        <v>43696</v>
      </c>
      <c r="D113" s="3" t="s">
        <v>242</v>
      </c>
      <c r="E113" s="5" t="s">
        <v>243</v>
      </c>
      <c r="F113" s="3" t="s">
        <v>16</v>
      </c>
      <c r="G113" s="3">
        <v>487</v>
      </c>
      <c r="H113" s="3"/>
    </row>
    <row r="114" spans="1:8" x14ac:dyDescent="0.2">
      <c r="A114" s="3" t="s">
        <v>241</v>
      </c>
      <c r="B114" s="3" t="s">
        <v>21</v>
      </c>
      <c r="C114" s="4">
        <v>43693</v>
      </c>
      <c r="D114" s="3" t="s">
        <v>244</v>
      </c>
      <c r="E114" s="5" t="s">
        <v>245</v>
      </c>
      <c r="F114" s="3" t="s">
        <v>106</v>
      </c>
      <c r="G114" s="3">
        <v>1332</v>
      </c>
      <c r="H114" s="3"/>
    </row>
    <row r="115" spans="1:8" x14ac:dyDescent="0.2">
      <c r="A115" s="3" t="s">
        <v>241</v>
      </c>
      <c r="B115" s="3" t="s">
        <v>21</v>
      </c>
      <c r="C115" s="4">
        <v>43692</v>
      </c>
      <c r="D115" s="3" t="s">
        <v>246</v>
      </c>
      <c r="E115" s="5" t="s">
        <v>247</v>
      </c>
      <c r="F115" s="3" t="s">
        <v>16</v>
      </c>
      <c r="G115" s="3">
        <v>1631</v>
      </c>
      <c r="H115" s="3"/>
    </row>
    <row r="116" spans="1:8" x14ac:dyDescent="0.2">
      <c r="A116" s="3" t="s">
        <v>241</v>
      </c>
      <c r="B116" s="3" t="s">
        <v>21</v>
      </c>
      <c r="C116" s="4">
        <v>43691</v>
      </c>
      <c r="D116" s="3" t="s">
        <v>248</v>
      </c>
      <c r="E116" s="5" t="s">
        <v>249</v>
      </c>
      <c r="F116" s="3" t="s">
        <v>80</v>
      </c>
      <c r="G116" s="3">
        <v>2047</v>
      </c>
      <c r="H116" s="3"/>
    </row>
    <row r="117" spans="1:8" x14ac:dyDescent="0.2">
      <c r="A117" s="3" t="s">
        <v>241</v>
      </c>
      <c r="B117" s="3" t="s">
        <v>21</v>
      </c>
      <c r="C117" s="4">
        <v>43691</v>
      </c>
      <c r="D117" s="3" t="s">
        <v>250</v>
      </c>
      <c r="E117" s="5" t="s">
        <v>251</v>
      </c>
      <c r="F117" s="3" t="s">
        <v>20</v>
      </c>
      <c r="G117" s="3">
        <v>866</v>
      </c>
      <c r="H117" s="3"/>
    </row>
    <row r="118" spans="1:8" x14ac:dyDescent="0.2">
      <c r="A118" s="3" t="s">
        <v>241</v>
      </c>
      <c r="B118" s="3" t="s">
        <v>27</v>
      </c>
      <c r="C118" s="4">
        <v>43690</v>
      </c>
      <c r="D118" s="3" t="s">
        <v>252</v>
      </c>
      <c r="E118" s="5" t="s">
        <v>253</v>
      </c>
      <c r="F118" s="3" t="s">
        <v>16</v>
      </c>
      <c r="G118" s="3">
        <v>406</v>
      </c>
      <c r="H118" s="3"/>
    </row>
    <row r="119" spans="1:8" x14ac:dyDescent="0.2">
      <c r="A119" s="3" t="s">
        <v>241</v>
      </c>
      <c r="B119" s="3" t="s">
        <v>9</v>
      </c>
      <c r="C119" s="4">
        <v>43690</v>
      </c>
      <c r="D119" s="3" t="s">
        <v>254</v>
      </c>
      <c r="E119" s="5" t="s">
        <v>255</v>
      </c>
      <c r="F119" s="3" t="s">
        <v>16</v>
      </c>
      <c r="G119" s="3">
        <v>536</v>
      </c>
      <c r="H119" s="3" t="s">
        <v>256</v>
      </c>
    </row>
    <row r="120" spans="1:8" x14ac:dyDescent="0.2">
      <c r="A120" s="3" t="s">
        <v>241</v>
      </c>
      <c r="B120" s="3" t="s">
        <v>9</v>
      </c>
      <c r="C120" s="4">
        <v>43690</v>
      </c>
      <c r="D120" s="3" t="s">
        <v>257</v>
      </c>
      <c r="E120" s="5" t="s">
        <v>258</v>
      </c>
      <c r="F120" s="3" t="s">
        <v>20</v>
      </c>
      <c r="G120" s="3">
        <v>512</v>
      </c>
      <c r="H120" s="3"/>
    </row>
    <row r="121" spans="1:8" x14ac:dyDescent="0.2">
      <c r="A121" s="3" t="s">
        <v>241</v>
      </c>
      <c r="B121" s="3" t="s">
        <v>27</v>
      </c>
      <c r="C121" s="4">
        <v>43690</v>
      </c>
      <c r="D121" s="3" t="s">
        <v>259</v>
      </c>
      <c r="E121" s="5" t="s">
        <v>260</v>
      </c>
      <c r="F121" s="3" t="s">
        <v>16</v>
      </c>
      <c r="G121" s="3">
        <v>940</v>
      </c>
      <c r="H121" s="3"/>
    </row>
    <row r="122" spans="1:8" x14ac:dyDescent="0.2">
      <c r="A122" s="3" t="s">
        <v>241</v>
      </c>
      <c r="B122" s="3" t="s">
        <v>9</v>
      </c>
      <c r="C122" s="4">
        <v>43690</v>
      </c>
      <c r="D122" s="3" t="s">
        <v>261</v>
      </c>
      <c r="E122" s="5" t="s">
        <v>262</v>
      </c>
      <c r="F122" s="3" t="s">
        <v>89</v>
      </c>
      <c r="G122" s="3">
        <v>323</v>
      </c>
      <c r="H122" s="3"/>
    </row>
    <row r="123" spans="1:8" x14ac:dyDescent="0.2">
      <c r="A123" s="3" t="s">
        <v>241</v>
      </c>
      <c r="B123" s="3" t="s">
        <v>27</v>
      </c>
      <c r="C123" s="4">
        <v>43690</v>
      </c>
      <c r="D123" s="3" t="s">
        <v>263</v>
      </c>
      <c r="E123" s="5" t="s">
        <v>264</v>
      </c>
      <c r="F123" s="3" t="s">
        <v>16</v>
      </c>
      <c r="G123" s="3">
        <v>538</v>
      </c>
      <c r="H123" s="3"/>
    </row>
    <row r="124" spans="1:8" x14ac:dyDescent="0.2">
      <c r="A124" s="3" t="s">
        <v>241</v>
      </c>
      <c r="B124" s="3" t="s">
        <v>9</v>
      </c>
      <c r="C124" s="4">
        <v>43690</v>
      </c>
      <c r="D124" s="3" t="s">
        <v>265</v>
      </c>
      <c r="E124" s="5" t="s">
        <v>266</v>
      </c>
      <c r="F124" s="3" t="s">
        <v>133</v>
      </c>
      <c r="G124" s="3">
        <v>398</v>
      </c>
      <c r="H124" s="3"/>
    </row>
    <row r="125" spans="1:8" x14ac:dyDescent="0.2">
      <c r="A125" s="3" t="s">
        <v>241</v>
      </c>
      <c r="B125" s="3" t="s">
        <v>9</v>
      </c>
      <c r="C125" s="4">
        <v>43690</v>
      </c>
      <c r="D125" s="3" t="s">
        <v>267</v>
      </c>
      <c r="E125" s="5" t="s">
        <v>268</v>
      </c>
      <c r="F125" s="3" t="s">
        <v>16</v>
      </c>
      <c r="G125" s="3">
        <v>2043</v>
      </c>
      <c r="H125" s="3"/>
    </row>
    <row r="126" spans="1:8" x14ac:dyDescent="0.2">
      <c r="A126" s="3" t="s">
        <v>241</v>
      </c>
      <c r="B126" s="3" t="s">
        <v>9</v>
      </c>
      <c r="C126" s="4">
        <v>43689</v>
      </c>
      <c r="D126" s="3" t="s">
        <v>269</v>
      </c>
      <c r="E126" s="5" t="s">
        <v>270</v>
      </c>
      <c r="F126" s="3" t="s">
        <v>152</v>
      </c>
      <c r="G126" s="3">
        <f>450/2</f>
        <v>225</v>
      </c>
      <c r="H126" s="3"/>
    </row>
    <row r="127" spans="1:8" x14ac:dyDescent="0.2">
      <c r="A127" s="3" t="s">
        <v>241</v>
      </c>
      <c r="B127" s="3" t="s">
        <v>9</v>
      </c>
      <c r="C127" s="4">
        <v>43689</v>
      </c>
      <c r="D127" s="3" t="s">
        <v>269</v>
      </c>
      <c r="E127" s="5" t="s">
        <v>270</v>
      </c>
      <c r="F127" s="3" t="s">
        <v>149</v>
      </c>
      <c r="G127" s="3">
        <f>450/2</f>
        <v>225</v>
      </c>
      <c r="H127" s="3"/>
    </row>
    <row r="128" spans="1:8" x14ac:dyDescent="0.2">
      <c r="A128" s="3" t="s">
        <v>241</v>
      </c>
      <c r="B128" s="3" t="s">
        <v>27</v>
      </c>
      <c r="C128" s="4">
        <v>43689</v>
      </c>
      <c r="D128" s="3" t="s">
        <v>271</v>
      </c>
      <c r="E128" s="5" t="s">
        <v>272</v>
      </c>
      <c r="F128" s="3" t="s">
        <v>16</v>
      </c>
      <c r="G128" s="3">
        <v>401</v>
      </c>
      <c r="H128" s="3"/>
    </row>
    <row r="129" spans="1:8" x14ac:dyDescent="0.2">
      <c r="A129" s="3" t="s">
        <v>241</v>
      </c>
      <c r="B129" s="3" t="s">
        <v>9</v>
      </c>
      <c r="C129" s="4">
        <v>43689</v>
      </c>
      <c r="D129" s="3" t="s">
        <v>273</v>
      </c>
      <c r="E129" s="5" t="s">
        <v>274</v>
      </c>
      <c r="F129" s="3" t="s">
        <v>45</v>
      </c>
      <c r="G129" s="3">
        <v>483</v>
      </c>
      <c r="H129" s="3"/>
    </row>
    <row r="130" spans="1:8" x14ac:dyDescent="0.2">
      <c r="A130" s="3" t="s">
        <v>241</v>
      </c>
      <c r="B130" s="3" t="s">
        <v>9</v>
      </c>
      <c r="C130" s="4">
        <v>43689</v>
      </c>
      <c r="D130" s="3" t="s">
        <v>275</v>
      </c>
      <c r="E130" s="5" t="s">
        <v>276</v>
      </c>
      <c r="F130" s="3" t="s">
        <v>16</v>
      </c>
      <c r="G130" s="3">
        <v>1323</v>
      </c>
      <c r="H130" s="3"/>
    </row>
    <row r="131" spans="1:8" x14ac:dyDescent="0.2">
      <c r="A131" s="3" t="s">
        <v>241</v>
      </c>
      <c r="B131" s="3" t="s">
        <v>17</v>
      </c>
      <c r="C131" s="4">
        <v>43689</v>
      </c>
      <c r="D131" s="3" t="s">
        <v>277</v>
      </c>
      <c r="E131" s="5" t="s">
        <v>278</v>
      </c>
      <c r="F131" s="3" t="s">
        <v>16</v>
      </c>
      <c r="G131" s="3">
        <v>642</v>
      </c>
      <c r="H131" s="3"/>
    </row>
    <row r="132" spans="1:8" x14ac:dyDescent="0.2">
      <c r="A132" s="3" t="s">
        <v>241</v>
      </c>
      <c r="B132" s="3" t="s">
        <v>9</v>
      </c>
      <c r="C132" s="4">
        <v>43689</v>
      </c>
      <c r="D132" s="3" t="s">
        <v>279</v>
      </c>
      <c r="E132" s="5" t="s">
        <v>280</v>
      </c>
      <c r="F132" s="3" t="s">
        <v>80</v>
      </c>
      <c r="G132" s="3">
        <v>884</v>
      </c>
      <c r="H132" s="3"/>
    </row>
    <row r="135" spans="1:8" x14ac:dyDescent="0.2">
      <c r="A135" s="8" t="s">
        <v>292</v>
      </c>
    </row>
    <row r="136" spans="1:8" x14ac:dyDescent="0.2">
      <c r="A136" s="11">
        <f>SUM(G2:G133)</f>
        <v>78576</v>
      </c>
    </row>
    <row r="138" spans="1:8" x14ac:dyDescent="0.2">
      <c r="A138" s="8" t="s">
        <v>281</v>
      </c>
    </row>
    <row r="139" spans="1:8" x14ac:dyDescent="0.2">
      <c r="A139" t="s">
        <v>282</v>
      </c>
    </row>
    <row r="140" spans="1:8" x14ac:dyDescent="0.2">
      <c r="A140" t="s">
        <v>283</v>
      </c>
    </row>
    <row r="141" spans="1:8" x14ac:dyDescent="0.2">
      <c r="A141" t="s">
        <v>284</v>
      </c>
    </row>
    <row r="142" spans="1:8" x14ac:dyDescent="0.2">
      <c r="A142" t="s">
        <v>285</v>
      </c>
    </row>
    <row r="143" spans="1:8" x14ac:dyDescent="0.2">
      <c r="A143" t="s">
        <v>286</v>
      </c>
    </row>
    <row r="146" spans="1:7" x14ac:dyDescent="0.2">
      <c r="A146" t="s">
        <v>8</v>
      </c>
      <c r="B146" t="s">
        <v>9</v>
      </c>
      <c r="C146" s="9">
        <v>43689</v>
      </c>
      <c r="D146" t="s">
        <v>287</v>
      </c>
      <c r="E146" s="10" t="s">
        <v>288</v>
      </c>
      <c r="F146" t="s">
        <v>289</v>
      </c>
      <c r="G146">
        <v>3680</v>
      </c>
    </row>
    <row r="147" spans="1:7" x14ac:dyDescent="0.2">
      <c r="A147" t="s">
        <v>109</v>
      </c>
      <c r="B147" t="s">
        <v>9</v>
      </c>
      <c r="C147" s="9">
        <v>43689</v>
      </c>
      <c r="D147" t="s">
        <v>290</v>
      </c>
      <c r="E147" s="10" t="s">
        <v>291</v>
      </c>
      <c r="F147" t="s">
        <v>289</v>
      </c>
      <c r="G147">
        <v>3680</v>
      </c>
    </row>
  </sheetData>
  <hyperlinks>
    <hyperlink ref="E2" r:id="rId1" xr:uid="{0ADFC74E-E7C4-B440-8770-CE44B9B30E98}"/>
    <hyperlink ref="E4" r:id="rId2" xr:uid="{435D5A3E-6BBE-FA40-B5CB-D791A7425724}"/>
    <hyperlink ref="E6" r:id="rId3" xr:uid="{A7661A77-ACDC-1C45-8C9C-7E61E932554B}"/>
    <hyperlink ref="E7" r:id="rId4" xr:uid="{9BF87A62-DE54-9343-87BD-1DC3D56BC9BE}"/>
    <hyperlink ref="E10" r:id="rId5" xr:uid="{014184F0-26C3-7242-9B55-0149055F1EA1}"/>
    <hyperlink ref="E8" r:id="rId6" xr:uid="{05A18635-C39C-FA4C-A06B-EA97B1F19684}"/>
    <hyperlink ref="E13" r:id="rId7" xr:uid="{C547AE4D-0D4D-AF40-A85A-8E4C2505301D}"/>
    <hyperlink ref="E14" r:id="rId8" xr:uid="{6E1B9155-EA71-2A4A-AB58-2B95D40DB28B}"/>
    <hyperlink ref="E16" r:id="rId9" xr:uid="{C474369F-17AD-F04C-A38C-B3F49D595B98}"/>
    <hyperlink ref="E18" r:id="rId10" xr:uid="{F992205F-4637-3D4F-BB9B-5FEB8798E949}"/>
    <hyperlink ref="E22" r:id="rId11" xr:uid="{65147FA3-687A-E747-BCC1-3CA785ACB495}"/>
    <hyperlink ref="E21" r:id="rId12" xr:uid="{32CE2CB2-C0FA-B045-AEA4-7FB6D6CD149E}"/>
    <hyperlink ref="E20" r:id="rId13" xr:uid="{E1E8FA0A-29FC-504E-968B-7CB3315776E3}"/>
    <hyperlink ref="E19" r:id="rId14" xr:uid="{926ABA38-A588-4B4C-B04A-93491DEA5CAC}"/>
    <hyperlink ref="E23" r:id="rId15" xr:uid="{BED87174-E525-4D42-B206-ECC9DCFC96C9}"/>
    <hyperlink ref="E24" r:id="rId16" xr:uid="{1B32B5EA-EF4A-4D4C-9D06-BD5C63FDD291}"/>
    <hyperlink ref="E25" r:id="rId17" xr:uid="{80DC7606-06C7-D54C-951A-63D7EE55FF70}"/>
    <hyperlink ref="E26" r:id="rId18" xr:uid="{F4CA12BC-557C-9D4F-B1FB-633A034B46A1}"/>
    <hyperlink ref="E28" r:id="rId19" xr:uid="{00FFEB2D-0C80-2241-8B2D-EB8FF2829862}"/>
    <hyperlink ref="E29" r:id="rId20" xr:uid="{12DA5D70-8B69-124F-9EB9-7E2163E1FF06}"/>
    <hyperlink ref="E31" r:id="rId21" xr:uid="{A3071B73-FE8F-D741-93A6-1E03442A47DD}"/>
    <hyperlink ref="E32" r:id="rId22" xr:uid="{F7B335DE-985F-F148-9E20-93FB3DC37176}"/>
    <hyperlink ref="E33" r:id="rId23" xr:uid="{C1357D8B-F7B0-394B-BC4B-2FC44496D519}"/>
    <hyperlink ref="E35" r:id="rId24" xr:uid="{F2F617F5-2DEF-2E4D-B26A-C62CA7A5D000}"/>
    <hyperlink ref="E36" r:id="rId25" xr:uid="{23AB40FF-2364-2D43-B5CE-E260E9DFF055}"/>
    <hyperlink ref="E38" r:id="rId26" xr:uid="{0D86ED11-5921-D542-8CAC-B5A5F84FC937}"/>
    <hyperlink ref="E40" r:id="rId27" xr:uid="{1FD55991-56CF-F644-94CD-40F48A124B30}"/>
    <hyperlink ref="E41" r:id="rId28" xr:uid="{20233BEC-9389-8245-8282-85B03C718E81}"/>
    <hyperlink ref="E42" r:id="rId29" xr:uid="{9B4CF8CE-991F-2E4E-A623-4F0D12ECFEDE}"/>
    <hyperlink ref="E146" r:id="rId30" xr:uid="{E724E4BA-3AB3-1B48-9605-81C46F3EC996}"/>
    <hyperlink ref="E37" r:id="rId31" xr:uid="{A8A6E857-5069-7A4D-8E38-1F0495927116}"/>
    <hyperlink ref="E43" r:id="rId32" xr:uid="{F0A10F64-5715-0C4D-958B-08C10A3FC210}"/>
    <hyperlink ref="E39" r:id="rId33" xr:uid="{88D54792-39AF-DF40-A2C7-4F96B4E0AA10}"/>
    <hyperlink ref="E34" r:id="rId34" xr:uid="{963AE0A7-784E-D246-BD87-875FE515B34B}"/>
    <hyperlink ref="E30" r:id="rId35" xr:uid="{B41F68D0-B624-014B-BE96-229F8D1FE009}"/>
    <hyperlink ref="E27" r:id="rId36" xr:uid="{BDA1D235-124F-1844-B481-1E744EBFD95C}"/>
    <hyperlink ref="E17" r:id="rId37" xr:uid="{B5FE30E9-C395-894A-A8AD-0834868BC151}"/>
    <hyperlink ref="E15" r:id="rId38" xr:uid="{0F44BA14-DFCE-AA46-9104-CE8CD899BD67}"/>
    <hyperlink ref="E9" r:id="rId39" xr:uid="{5452553E-C4CB-D24D-A9B5-D33CB6CC1EBE}"/>
    <hyperlink ref="E5" r:id="rId40" xr:uid="{1E041819-BFEC-B648-9AB2-AC53683C639D}"/>
    <hyperlink ref="E11" r:id="rId41" xr:uid="{5D404A48-912D-A14D-9238-9EF043A7AAD9}"/>
    <hyperlink ref="E12" r:id="rId42" xr:uid="{3529DE81-BCA0-6947-B603-B113A9AD819D}"/>
    <hyperlink ref="E3" r:id="rId43" xr:uid="{907491CB-5FE0-8844-BF15-ED0030696C75}"/>
    <hyperlink ref="E44" r:id="rId44" xr:uid="{AA9A89B8-8C87-744F-9F88-18F25D20135A}"/>
    <hyperlink ref="E46" r:id="rId45" xr:uid="{295FDFC6-DC03-8E4F-8C61-8C53FDE0099A}"/>
    <hyperlink ref="E45" r:id="rId46" xr:uid="{070C3619-959D-9A4A-84D4-590B142FD5FF}"/>
    <hyperlink ref="E47" r:id="rId47" xr:uid="{B39FF997-5BA4-FA46-A860-C3FF3A3DFF3B}"/>
    <hyperlink ref="E48" r:id="rId48" xr:uid="{B492C9E1-3962-654B-9A13-7C588AA4BE13}"/>
    <hyperlink ref="E49" r:id="rId49" xr:uid="{EF7C40C9-0D6C-8347-BFE3-E795F782D60F}"/>
    <hyperlink ref="E50" r:id="rId50" xr:uid="{D05CB216-DF4C-934D-87D8-3AC9E63ED120}"/>
    <hyperlink ref="E51" r:id="rId51" xr:uid="{F8D262C0-1BBA-CB48-BD80-C6E118874A19}"/>
    <hyperlink ref="E52" r:id="rId52" xr:uid="{39EEC02B-044D-DC4D-8404-DF40C93FF120}"/>
    <hyperlink ref="E53" r:id="rId53" xr:uid="{2DACEBEC-34D3-3747-97B7-78399D3F3908}"/>
    <hyperlink ref="E54" r:id="rId54" xr:uid="{BEF42A6C-F8D6-914E-91BA-034C09BC98BB}"/>
    <hyperlink ref="E55" r:id="rId55" xr:uid="{0478C57D-2A93-754C-8ACC-E4ACBC7ABEBE}"/>
    <hyperlink ref="E56" r:id="rId56" xr:uid="{64D5B53F-3140-7045-B54F-9CFC82A46A12}"/>
    <hyperlink ref="E57" r:id="rId57" xr:uid="{CE7EFCD7-F806-0A44-AEE4-992A8D6BADC2}"/>
    <hyperlink ref="E58" r:id="rId58" xr:uid="{41F94030-4BEF-9B48-8F73-FCF263CF3B02}"/>
    <hyperlink ref="E59" r:id="rId59" xr:uid="{8A512FAF-7E51-A144-9927-DD07EFCE131A}"/>
    <hyperlink ref="E60" r:id="rId60" xr:uid="{45A9140B-255B-464E-A6B7-A426B2CAE019}"/>
    <hyperlink ref="E61" r:id="rId61" xr:uid="{48B15190-943B-6C4D-97BC-ED8BAA753549}"/>
    <hyperlink ref="E62" r:id="rId62" xr:uid="{A09A750A-F911-7A47-A7E9-08A5CDED1AE5}"/>
    <hyperlink ref="E63" r:id="rId63" xr:uid="{992E562D-BCB5-BA4B-ABF9-37767E9D3F4F}"/>
    <hyperlink ref="E64" r:id="rId64" xr:uid="{D649B955-F82D-814A-99C2-A7ACA5E8C724}"/>
    <hyperlink ref="E65" r:id="rId65" xr:uid="{84857CCE-6D46-7446-A6C0-3D1362F00FB8}"/>
    <hyperlink ref="E66" r:id="rId66" xr:uid="{20797938-612E-6B4E-827A-67879BF8B05C}"/>
    <hyperlink ref="E67" r:id="rId67" xr:uid="{81C0AA2C-C277-2A49-ABAE-DBD672D3FB71}"/>
    <hyperlink ref="E68" r:id="rId68" xr:uid="{5E8767E2-177F-634D-85B7-C37A2E5F79CB}"/>
    <hyperlink ref="E69" r:id="rId69" xr:uid="{B9F9C8E8-7B11-7144-B081-FC5155A497A4}"/>
    <hyperlink ref="E70" r:id="rId70" xr:uid="{C3B8D8BE-DD1B-6A4F-B678-B68C393000CC}"/>
    <hyperlink ref="E71" r:id="rId71" xr:uid="{497DAC59-A19A-4743-9C9F-22FF88DFBDAA}"/>
    <hyperlink ref="E72" r:id="rId72" xr:uid="{58DA5220-BCF5-FC4A-9C43-255AA6D8386B}"/>
    <hyperlink ref="E73" r:id="rId73" xr:uid="{9C299984-124F-4641-B391-8F42FE71478E}"/>
    <hyperlink ref="E74" r:id="rId74" xr:uid="{2A939A2C-63F3-184E-A951-F050DBEBB054}"/>
    <hyperlink ref="E75" r:id="rId75" xr:uid="{90C5DD16-7DEA-674A-BF85-D471F101406B}"/>
    <hyperlink ref="E76" r:id="rId76" xr:uid="{792176EC-EA93-0249-8D9E-E40A542D043F}"/>
    <hyperlink ref="E77" r:id="rId77" xr:uid="{C814A6F0-2F5A-474D-B0C5-0048C612EF60}"/>
    <hyperlink ref="E78" r:id="rId78" xr:uid="{40957145-16FC-1645-A539-B018F777B955}"/>
    <hyperlink ref="E79" r:id="rId79" xr:uid="{53659C97-9732-044D-8C8F-394AC6DA486C}"/>
    <hyperlink ref="E80" r:id="rId80" xr:uid="{10806867-C797-9149-9EE9-E1556AB8608B}"/>
    <hyperlink ref="E81" r:id="rId81" xr:uid="{FECA5DEA-4515-7042-86E8-07311DAD52BA}"/>
    <hyperlink ref="E82" r:id="rId82" xr:uid="{50D06539-C203-9544-8B91-633DF4B29ABB}"/>
    <hyperlink ref="E83" r:id="rId83" xr:uid="{ECFE8DA2-3DF8-2747-BFDE-1A107D0E0C42}"/>
    <hyperlink ref="E84" r:id="rId84" xr:uid="{2AEE3916-698D-7B4C-8BDB-19B12BE7CEC4}"/>
    <hyperlink ref="E85" r:id="rId85" xr:uid="{5F9127A1-2C0D-694A-B9D3-17C43430402A}"/>
    <hyperlink ref="E86" r:id="rId86" xr:uid="{4BEDC900-03F3-FA4C-A783-4D9F9476557C}"/>
    <hyperlink ref="E87" r:id="rId87" xr:uid="{1DA068D1-F1AB-074C-9B03-F1F092E5AF23}"/>
    <hyperlink ref="E88" r:id="rId88" xr:uid="{4B57C2FD-1188-8746-93E5-EA935B777D7C}"/>
    <hyperlink ref="E89" r:id="rId89" xr:uid="{0D42C669-EF22-DE43-B136-2B350AF571F6}"/>
    <hyperlink ref="E90" r:id="rId90" xr:uid="{373F2A9C-2659-D94B-81E7-867147851CAE}"/>
    <hyperlink ref="E91" r:id="rId91" xr:uid="{C53168E9-E731-EE4D-99B5-52AADCCA357A}"/>
    <hyperlink ref="E92" r:id="rId92" xr:uid="{E6F7F1BF-54D5-F642-8CBE-EB824D8CB2C2}"/>
    <hyperlink ref="E93" r:id="rId93" xr:uid="{EF9A44AD-1FA7-8742-B81C-F27D14B51F7F}"/>
    <hyperlink ref="E94" r:id="rId94" xr:uid="{538CF9F6-1388-764F-927F-A4F71078391B}"/>
    <hyperlink ref="E95" r:id="rId95" xr:uid="{FE28A694-C96E-7E4D-9839-88DA5B5B8658}"/>
    <hyperlink ref="E96" r:id="rId96" xr:uid="{F304FAB1-45EA-0C48-A0F4-90EA1E74DB0F}"/>
    <hyperlink ref="E97" r:id="rId97" xr:uid="{74047422-9930-344A-A6EF-C5FEA7EDA834}"/>
    <hyperlink ref="E98" r:id="rId98" xr:uid="{F9845A32-A7A0-4943-A3A0-CA4FB0CAF6D9}"/>
    <hyperlink ref="E99" r:id="rId99" xr:uid="{FB94B5C6-D82C-1347-81B2-D763B59676CE}"/>
    <hyperlink ref="E100" r:id="rId100" xr:uid="{E67E9DB1-BF9D-AE4B-A1C7-9725BBDD81EB}"/>
    <hyperlink ref="E101" r:id="rId101" xr:uid="{6FB78195-4516-794E-8CEE-0A661545E534}"/>
    <hyperlink ref="E102" r:id="rId102" xr:uid="{E9E98730-7FBF-254A-BA4C-7F347AB3C96A}"/>
    <hyperlink ref="E103" r:id="rId103" xr:uid="{3E0FDD35-1ACC-2142-A6E3-C434AC9937BD}"/>
    <hyperlink ref="E104" r:id="rId104" xr:uid="{9CFFAF10-47AB-9F4E-A9DA-D7BA05FEFE90}"/>
    <hyperlink ref="E107" r:id="rId105" xr:uid="{EDB9E26E-C2C9-5242-B01C-383FEF633DBC}"/>
    <hyperlink ref="E108" r:id="rId106" xr:uid="{5894CC2E-3170-9140-97F8-9283C0BD80F7}"/>
    <hyperlink ref="E109" r:id="rId107" xr:uid="{1483447D-8BF1-5A43-B7DD-EE28148F02DE}"/>
    <hyperlink ref="E110" r:id="rId108" xr:uid="{599C9113-CE11-A542-ACCB-CCC954958B1C}"/>
    <hyperlink ref="E111" r:id="rId109" xr:uid="{76306012-694A-2E4B-A2BF-5354493B8100}"/>
    <hyperlink ref="E112" r:id="rId110" xr:uid="{19B7CC86-FDD0-874E-9C2C-F262A6AC7757}"/>
    <hyperlink ref="E147" r:id="rId111" xr:uid="{CD2BD1C7-7FB7-EC45-8D64-C329CEA54604}"/>
    <hyperlink ref="E105" r:id="rId112" xr:uid="{3A0BF962-E5A9-B142-9549-E4EF217D37EB}"/>
    <hyperlink ref="E106" r:id="rId113" xr:uid="{6C523A13-1589-0D4B-8439-6C08F99CD15B}"/>
    <hyperlink ref="E113" r:id="rId114" xr:uid="{59261150-A94F-C946-9B57-581EB826E6A2}"/>
    <hyperlink ref="E114" r:id="rId115" xr:uid="{E2C9CF24-245D-5A4E-AC31-287E94981FFB}"/>
    <hyperlink ref="E115" r:id="rId116" xr:uid="{0C317983-92D3-5540-8CF3-791BEA548F3F}"/>
    <hyperlink ref="E116" r:id="rId117" xr:uid="{D78D252B-E6E6-4743-BDAC-9FFFDD7E8705}"/>
    <hyperlink ref="E117" r:id="rId118" xr:uid="{C8C06B17-77CC-FC4D-A2A6-574DE048A1CD}"/>
    <hyperlink ref="E118" r:id="rId119" xr:uid="{23C6D667-AEEE-8945-9C21-A51EF8CD5951}"/>
    <hyperlink ref="E119" r:id="rId120" xr:uid="{0B146D3B-3A50-BF44-AEA1-BFD1EF5BD381}"/>
    <hyperlink ref="E120" r:id="rId121" xr:uid="{84A2CFD9-07BB-C445-93EF-BA4FF13003D9}"/>
    <hyperlink ref="E121" r:id="rId122" xr:uid="{AAF2361B-471D-264B-A18F-0EE93A7FE540}"/>
    <hyperlink ref="E122" r:id="rId123" xr:uid="{A73AECEE-7BB7-8542-A866-98A0E586139D}"/>
    <hyperlink ref="E123" r:id="rId124" xr:uid="{48B51E78-0046-3444-A383-0C0494CD0DA5}"/>
    <hyperlink ref="E124" r:id="rId125" xr:uid="{63369A07-BB88-E649-BAB9-FA60E9AFBBF9}"/>
    <hyperlink ref="E125" r:id="rId126" xr:uid="{B97AEB66-3C2B-0A4D-9349-879F910F8C56}"/>
    <hyperlink ref="E126" r:id="rId127" xr:uid="{114FC4A5-921B-4C43-AFAF-4DF570197C9B}"/>
    <hyperlink ref="E127" r:id="rId128" xr:uid="{B30844C0-F4D9-8149-ABFF-974A25276C24}"/>
    <hyperlink ref="E128" r:id="rId129" xr:uid="{AF54125D-FD83-054B-A1F4-7DF767D8F964}"/>
    <hyperlink ref="E129" r:id="rId130" xr:uid="{627DC033-F4D8-F94F-BE03-3D55EF19CE2E}"/>
    <hyperlink ref="E130" r:id="rId131" xr:uid="{D5A3615F-3893-1149-BB3F-D6363C6D7DC0}"/>
    <hyperlink ref="E131" r:id="rId132" xr:uid="{9C689F43-63BA-BF48-B443-FCFB641D692A}"/>
    <hyperlink ref="E132" r:id="rId133" xr:uid="{64E24862-D359-3E41-8607-EF2B6213889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Pivot table</vt:lpstr>
      <vt:lpstr>artikel-overzicht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Slaats</dc:creator>
  <cp:lastModifiedBy>Jonas Slaats</cp:lastModifiedBy>
  <dcterms:created xsi:type="dcterms:W3CDTF">2019-09-10T13:59:35Z</dcterms:created>
  <dcterms:modified xsi:type="dcterms:W3CDTF">2019-09-10T14:10:36Z</dcterms:modified>
</cp:coreProperties>
</file>