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<sst xmlns="http://schemas.openxmlformats.org/spreadsheetml/2006/main" count="145" uniqueCount="67">
  <si>
    <t>Ev 00-10</t>
  </si>
  <si>
    <t>Ev 09-10</t>
  </si>
  <si>
    <t>Ev 08-09</t>
  </si>
  <si>
    <t xml:space="preserve">      Evere</t>
  </si>
  <si>
    <t xml:space="preserve">      Sint-Joost-ten-Node</t>
  </si>
  <si>
    <t xml:space="preserve">      Schaarbeek</t>
  </si>
  <si>
    <t>bevolkingsevolutie. Het totaal misdrijven in het gewest gaat voort op de optelling van alle politiezones.</t>
  </si>
  <si>
    <r>
      <t>(2)</t>
    </r>
    <r>
      <rPr>
        <sz val="8"/>
        <rFont val="Arial"/>
        <family val="2"/>
      </rPr>
      <t xml:space="preserve"> De evolutie misdrijven gaat voort op het aantal misdrijven zonder rekening te houden met de</t>
    </r>
  </si>
  <si>
    <r>
      <t>(1)</t>
    </r>
    <r>
      <rPr>
        <sz val="8"/>
        <rFont val="Arial"/>
        <family val="2"/>
      </rPr>
      <t xml:space="preserve"> Bevolking op 01/01 van elk jaar. De definitieve cijfers dienen berekend op het gemiddelde van de bevolking in elk jaar.</t>
    </r>
  </si>
  <si>
    <t>Met de -netjes kan men het onderdeel terug sluiten.</t>
  </si>
  <si>
    <t xml:space="preserve">Langs de +jes aan de linkerkant wordt het detail per politiezone en gemeente  zichtbaar. </t>
  </si>
  <si>
    <t xml:space="preserve">         5339 PZ Brussel-Elsene</t>
  </si>
  <si>
    <t xml:space="preserve">         5340 PZ Brussel West</t>
  </si>
  <si>
    <t xml:space="preserve">         5341 PZ Zuid </t>
  </si>
  <si>
    <t xml:space="preserve">         5342 PZ Ukkel -WB-Oudergem</t>
  </si>
  <si>
    <t xml:space="preserve">         5343 PZ Montgomery</t>
  </si>
  <si>
    <t>Antwerpen</t>
  </si>
  <si>
    <t>Gent</t>
  </si>
  <si>
    <t>Luik</t>
  </si>
  <si>
    <t>Charleroi</t>
  </si>
  <si>
    <t>Leuven</t>
  </si>
  <si>
    <t>Mechelen</t>
  </si>
  <si>
    <t>Hasselt</t>
  </si>
  <si>
    <t xml:space="preserve">    1. Bevolking</t>
  </si>
  <si>
    <t xml:space="preserve">    2. Misdrijven</t>
  </si>
  <si>
    <t xml:space="preserve">    3. Criminaliteitsgraad</t>
  </si>
  <si>
    <r>
      <t xml:space="preserve">(3) </t>
    </r>
    <r>
      <rPr>
        <sz val="8"/>
        <rFont val="Arial"/>
        <family val="2"/>
      </rPr>
      <t>De criminaliteitsgraad=aantal misdrijven/bevolking op 01/01 van het jaar x 100. Er wordt dus nog geen rekening</t>
    </r>
  </si>
  <si>
    <t>gehouden met de bevolkingsevolutie in het betreffende jaar, evenmin met de tijdelijke verhoging van de bevolking</t>
  </si>
  <si>
    <t>duur van hun tijdelijke aanwezigheid zou de criminalietitsgraad dalen en beter verelijkbaar worden met gemeenten</t>
  </si>
  <si>
    <t>langs pendel, studenten, grote stations of toerisme. Als deze mee in de noemer zouden opgenomen worden voor de</t>
  </si>
  <si>
    <t>die minder tijdelijke bevolkingsverhoging langs pendel, studenten, grote stations of toerisme kennen.</t>
  </si>
  <si>
    <t>Genk</t>
  </si>
  <si>
    <t xml:space="preserve">         5344 PZ Schaarb.-St.Jst-Evere</t>
  </si>
  <si>
    <t>Fedpol</t>
  </si>
  <si>
    <t xml:space="preserve">    3. Criminaliteitsgraad BHG (3)</t>
  </si>
  <si>
    <t xml:space="preserve">    2. Aantal misdrijven BHG(2)</t>
  </si>
  <si>
    <t xml:space="preserve">    1. Bevolking BHG(1)</t>
  </si>
  <si>
    <t>Ganshoren</t>
  </si>
  <si>
    <t>Jette</t>
  </si>
  <si>
    <t>Koekelberg</t>
  </si>
  <si>
    <t>Sint-Agatha-Berchem</t>
  </si>
  <si>
    <t>Sint-Jans-Molenbeek</t>
  </si>
  <si>
    <t>Anderlecht</t>
  </si>
  <si>
    <t>Vorst</t>
  </si>
  <si>
    <t>Brussel stad</t>
  </si>
  <si>
    <t>Elsene</t>
  </si>
  <si>
    <t>Oudergem</t>
  </si>
  <si>
    <t>Ukkel</t>
  </si>
  <si>
    <t>Watermaal-Bosvoorde</t>
  </si>
  <si>
    <t>Etterbeek</t>
  </si>
  <si>
    <t>Sint-Lambrechts-Woluwe</t>
  </si>
  <si>
    <t>Sint-Pieters-Woluwe</t>
  </si>
  <si>
    <t>Evere</t>
  </si>
  <si>
    <t>Schaarbeek</t>
  </si>
  <si>
    <t>Sint-Joost-ten-Node</t>
  </si>
  <si>
    <t xml:space="preserve">Voor opmerkingen, suggesties of bugs: </t>
  </si>
  <si>
    <t>jan@hertogen.be</t>
  </si>
  <si>
    <t>Versie 03/08/2011</t>
  </si>
  <si>
    <t>Detail gew., politiezone, gemeenten</t>
  </si>
  <si>
    <t>4. Enkele steden</t>
  </si>
  <si>
    <t>1. Brussels gewest - detail</t>
  </si>
  <si>
    <t>3. Waals gewest, totalen</t>
  </si>
  <si>
    <t>2. Vlaams gewest, totalen</t>
  </si>
  <si>
    <t>0. België, totalen</t>
  </si>
  <si>
    <t>Als totaal nemen we het aantal misdrijven zoals opgegeven in de politiestatistiek, ook al is er een afwijking met het toaal zones.</t>
  </si>
  <si>
    <t>Sint-Gillis</t>
  </si>
  <si>
    <t>Bevolking, Misdrijven, Criminaliteitsgraad  Brusselse gemeenten, politiezones e.a. 2000, 2008-2010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</si>
</sst>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[$€-2]\ #.##000_);[Red]\([$€-2]\ #.##000\)"/>
    <numFmt numFmtId="186" formatCode="#,##0.0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.5"/>
      <color indexed="8"/>
      <name val="Arial"/>
      <family val="0"/>
    </font>
    <font>
      <b/>
      <sz val="2.25"/>
      <color indexed="8"/>
      <name val="Arial"/>
      <family val="0"/>
    </font>
    <font>
      <b/>
      <sz val="2.05"/>
      <color indexed="8"/>
      <name val="Arial"/>
      <family val="0"/>
    </font>
    <font>
      <b/>
      <sz val="2.5"/>
      <color indexed="8"/>
      <name val="Arial"/>
      <family val="0"/>
    </font>
    <font>
      <sz val="2.25"/>
      <color indexed="8"/>
      <name val="Arial"/>
      <family val="0"/>
    </font>
    <font>
      <b/>
      <sz val="2"/>
      <color indexed="8"/>
      <name val="Arial"/>
      <family val="0"/>
    </font>
    <font>
      <b/>
      <sz val="1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181" fontId="4" fillId="33" borderId="10" xfId="0" applyNumberFormat="1" applyFont="1" applyFill="1" applyBorder="1" applyAlignment="1">
      <alignment horizontal="right"/>
    </xf>
    <xf numFmtId="181" fontId="4" fillId="33" borderId="11" xfId="0" applyNumberFormat="1" applyFont="1" applyFill="1" applyBorder="1" applyAlignment="1">
      <alignment horizontal="right"/>
    </xf>
    <xf numFmtId="181" fontId="4" fillId="33" borderId="0" xfId="0" applyNumberFormat="1" applyFont="1" applyFill="1" applyBorder="1" applyAlignment="1">
      <alignment horizontal="right"/>
    </xf>
    <xf numFmtId="180" fontId="4" fillId="33" borderId="0" xfId="0" applyNumberFormat="1" applyFont="1" applyFill="1" applyBorder="1" applyAlignment="1">
      <alignment horizontal="right"/>
    </xf>
    <xf numFmtId="180" fontId="4" fillId="33" borderId="10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181" fontId="3" fillId="33" borderId="12" xfId="0" applyNumberFormat="1" applyFont="1" applyFill="1" applyBorder="1" applyAlignment="1">
      <alignment horizontal="right"/>
    </xf>
    <xf numFmtId="181" fontId="3" fillId="33" borderId="13" xfId="0" applyNumberFormat="1" applyFont="1" applyFill="1" applyBorder="1" applyAlignment="1">
      <alignment horizontal="right"/>
    </xf>
    <xf numFmtId="181" fontId="3" fillId="33" borderId="14" xfId="0" applyNumberFormat="1" applyFont="1" applyFill="1" applyBorder="1" applyAlignment="1">
      <alignment horizontal="right"/>
    </xf>
    <xf numFmtId="180" fontId="3" fillId="33" borderId="12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3" fontId="3" fillId="33" borderId="12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180" fontId="3" fillId="33" borderId="12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4" fillId="33" borderId="15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180" fontId="4" fillId="33" borderId="17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180" fontId="4" fillId="33" borderId="20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181" fontId="4" fillId="33" borderId="15" xfId="0" applyNumberFormat="1" applyFont="1" applyFill="1" applyBorder="1" applyAlignment="1">
      <alignment horizontal="right"/>
    </xf>
    <xf numFmtId="181" fontId="4" fillId="33" borderId="16" xfId="0" applyNumberFormat="1" applyFont="1" applyFill="1" applyBorder="1" applyAlignment="1">
      <alignment horizontal="right"/>
    </xf>
    <xf numFmtId="181" fontId="4" fillId="33" borderId="18" xfId="0" applyNumberFormat="1" applyFont="1" applyFill="1" applyBorder="1" applyAlignment="1">
      <alignment horizontal="right"/>
    </xf>
    <xf numFmtId="181" fontId="4" fillId="33" borderId="19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3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80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181" fontId="3" fillId="33" borderId="21" xfId="0" applyNumberFormat="1" applyFont="1" applyFill="1" applyBorder="1" applyAlignment="1">
      <alignment horizontal="right"/>
    </xf>
    <xf numFmtId="181" fontId="4" fillId="33" borderId="22" xfId="0" applyNumberFormat="1" applyFont="1" applyFill="1" applyBorder="1" applyAlignment="1">
      <alignment horizontal="right"/>
    </xf>
    <xf numFmtId="181" fontId="4" fillId="33" borderId="17" xfId="0" applyNumberFormat="1" applyFont="1" applyFill="1" applyBorder="1" applyAlignment="1">
      <alignment horizontal="right"/>
    </xf>
    <xf numFmtId="180" fontId="4" fillId="33" borderId="16" xfId="0" applyNumberFormat="1" applyFont="1" applyFill="1" applyBorder="1" applyAlignment="1">
      <alignment horizontal="right"/>
    </xf>
    <xf numFmtId="181" fontId="4" fillId="33" borderId="20" xfId="0" applyNumberFormat="1" applyFont="1" applyFill="1" applyBorder="1" applyAlignment="1">
      <alignment horizontal="right"/>
    </xf>
    <xf numFmtId="180" fontId="4" fillId="33" borderId="19" xfId="0" applyNumberFormat="1" applyFont="1" applyFill="1" applyBorder="1" applyAlignment="1">
      <alignment horizontal="right"/>
    </xf>
    <xf numFmtId="180" fontId="5" fillId="33" borderId="0" xfId="0" applyNumberFormat="1" applyFont="1" applyFill="1" applyAlignment="1">
      <alignment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right"/>
    </xf>
    <xf numFmtId="181" fontId="3" fillId="33" borderId="19" xfId="0" applyNumberFormat="1" applyFont="1" applyFill="1" applyBorder="1" applyAlignment="1">
      <alignment horizontal="right"/>
    </xf>
    <xf numFmtId="181" fontId="3" fillId="33" borderId="18" xfId="0" applyNumberFormat="1" applyFont="1" applyFill="1" applyBorder="1" applyAlignment="1">
      <alignment horizontal="right"/>
    </xf>
    <xf numFmtId="0" fontId="3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80" fontId="4" fillId="33" borderId="12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86" fontId="4" fillId="33" borderId="10" xfId="0" applyNumberFormat="1" applyFont="1" applyFill="1" applyBorder="1" applyAlignment="1">
      <alignment horizontal="right"/>
    </xf>
    <xf numFmtId="186" fontId="4" fillId="33" borderId="11" xfId="0" applyNumberFormat="1" applyFont="1" applyFill="1" applyBorder="1" applyAlignment="1">
      <alignment horizontal="right"/>
    </xf>
    <xf numFmtId="186" fontId="4" fillId="33" borderId="0" xfId="0" applyNumberFormat="1" applyFont="1" applyFill="1" applyBorder="1" applyAlignment="1">
      <alignment horizontal="right"/>
    </xf>
    <xf numFmtId="186" fontId="4" fillId="33" borderId="20" xfId="0" applyNumberFormat="1" applyFont="1" applyFill="1" applyBorder="1" applyAlignment="1">
      <alignment horizontal="right"/>
    </xf>
    <xf numFmtId="186" fontId="4" fillId="33" borderId="18" xfId="0" applyNumberFormat="1" applyFont="1" applyFill="1" applyBorder="1" applyAlignment="1">
      <alignment horizontal="right"/>
    </xf>
    <xf numFmtId="186" fontId="4" fillId="33" borderId="19" xfId="0" applyNumberFormat="1" applyFont="1" applyFill="1" applyBorder="1" applyAlignment="1">
      <alignment horizontal="right"/>
    </xf>
    <xf numFmtId="186" fontId="3" fillId="33" borderId="0" xfId="0" applyNumberFormat="1" applyFont="1" applyFill="1" applyBorder="1" applyAlignment="1">
      <alignment horizontal="right"/>
    </xf>
    <xf numFmtId="186" fontId="3" fillId="33" borderId="19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2" fillId="33" borderId="19" xfId="44" applyFill="1" applyBorder="1" applyAlignment="1" applyProtection="1">
      <alignment horizontal="center"/>
      <protection/>
    </xf>
    <xf numFmtId="0" fontId="3" fillId="33" borderId="2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0" xfId="44" applyFill="1" applyAlignment="1" applyProtection="1">
      <alignment/>
      <protection/>
    </xf>
    <xf numFmtId="0" fontId="3" fillId="33" borderId="17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186" fontId="5" fillId="33" borderId="20" xfId="0" applyNumberFormat="1" applyFont="1" applyFill="1" applyBorder="1" applyAlignment="1">
      <alignment horizontal="right"/>
    </xf>
    <xf numFmtId="186" fontId="5" fillId="33" borderId="19" xfId="0" applyNumberFormat="1" applyFont="1" applyFill="1" applyBorder="1" applyAlignment="1">
      <alignment horizontal="right"/>
    </xf>
    <xf numFmtId="181" fontId="3" fillId="38" borderId="12" xfId="0" applyNumberFormat="1" applyFont="1" applyFill="1" applyBorder="1" applyAlignment="1">
      <alignment horizontal="right"/>
    </xf>
    <xf numFmtId="181" fontId="3" fillId="38" borderId="13" xfId="0" applyNumberFormat="1" applyFont="1" applyFill="1" applyBorder="1" applyAlignment="1">
      <alignment horizontal="right"/>
    </xf>
    <xf numFmtId="181" fontId="3" fillId="38" borderId="14" xfId="0" applyNumberFormat="1" applyFont="1" applyFill="1" applyBorder="1" applyAlignment="1">
      <alignment horizontal="right"/>
    </xf>
    <xf numFmtId="180" fontId="3" fillId="38" borderId="12" xfId="0" applyNumberFormat="1" applyFont="1" applyFill="1" applyBorder="1" applyAlignment="1">
      <alignment horizontal="right"/>
    </xf>
    <xf numFmtId="181" fontId="4" fillId="39" borderId="22" xfId="0" applyNumberFormat="1" applyFont="1" applyFill="1" applyBorder="1" applyAlignment="1">
      <alignment horizontal="right"/>
    </xf>
    <xf numFmtId="181" fontId="4" fillId="39" borderId="11" xfId="0" applyNumberFormat="1" applyFont="1" applyFill="1" applyBorder="1" applyAlignment="1">
      <alignment horizontal="right"/>
    </xf>
    <xf numFmtId="181" fontId="4" fillId="39" borderId="0" xfId="0" applyNumberFormat="1" applyFont="1" applyFill="1" applyBorder="1" applyAlignment="1">
      <alignment horizontal="right"/>
    </xf>
    <xf numFmtId="180" fontId="4" fillId="39" borderId="10" xfId="0" applyNumberFormat="1" applyFont="1" applyFill="1" applyBorder="1" applyAlignment="1">
      <alignment horizontal="right"/>
    </xf>
    <xf numFmtId="0" fontId="3" fillId="38" borderId="12" xfId="0" applyFont="1" applyFill="1" applyBorder="1" applyAlignment="1">
      <alignment horizontal="left"/>
    </xf>
    <xf numFmtId="0" fontId="3" fillId="39" borderId="23" xfId="0" applyFont="1" applyFill="1" applyBorder="1" applyAlignment="1">
      <alignment/>
    </xf>
    <xf numFmtId="0" fontId="4" fillId="39" borderId="15" xfId="0" applyFont="1" applyFill="1" applyBorder="1" applyAlignment="1">
      <alignment/>
    </xf>
    <xf numFmtId="0" fontId="3" fillId="40" borderId="19" xfId="0" applyFont="1" applyFill="1" applyBorder="1" applyAlignment="1">
      <alignment horizontal="center"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Criminaliteitsgraad = misdrijven/100 inwoners op jaarbasis 
1ste halfjaar 2010 in belangrijkste Belgische steden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v>Luik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25.646191443249172</c:v>
              </c:pt>
              <c:pt idx="1">
                <c:v>24.946446310846202</c:v>
              </c:pt>
              <c:pt idx="2">
                <c:v>25.36222098586046</c:v>
              </c:pt>
              <c:pt idx="3">
                <c:v>24.209408781553563</c:v>
              </c:pt>
              <c:pt idx="4">
                <c:v>24.50041691825527</c:v>
              </c:pt>
              <c:pt idx="5">
                <c:v>24.156401219998493</c:v>
              </c:pt>
              <c:pt idx="6">
                <c:v>24.570518371230342</c:v>
              </c:pt>
              <c:pt idx="7">
                <c:v>23.25235874442627</c:v>
              </c:pt>
              <c:pt idx="8">
                <c:v>23.003089569459203</c:v>
              </c:pt>
              <c:pt idx="9">
                <c:v>22.558919028495737</c:v>
              </c:pt>
              <c:pt idx="10">
                <c:v>22.912078017426477</c:v>
              </c:pt>
            </c:numLit>
          </c:val>
          <c:smooth val="0"/>
        </c:ser>
        <c:ser>
          <c:idx val="3"/>
          <c:order val="1"/>
          <c:tx>
            <c:v>Mechelen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13.93815672030895</c:v>
              </c:pt>
              <c:pt idx="1">
                <c:v>13.343920945826715</c:v>
              </c:pt>
              <c:pt idx="2">
                <c:v>13.026799743677525</c:v>
              </c:pt>
              <c:pt idx="3">
                <c:v>12.877470527990239</c:v>
              </c:pt>
              <c:pt idx="4">
                <c:v>11.923288430478514</c:v>
              </c:pt>
              <c:pt idx="5">
                <c:v>13.014971605575631</c:v>
              </c:pt>
              <c:pt idx="6">
                <c:v>12.257031396398698</c:v>
              </c:pt>
              <c:pt idx="7">
                <c:v>13.983945923109422</c:v>
              </c:pt>
              <c:pt idx="8">
                <c:v>15.479499725377238</c:v>
              </c:pt>
              <c:pt idx="9">
                <c:v>18.11996061961791</c:v>
              </c:pt>
              <c:pt idx="10">
                <c:v>17.769984646983524</c:v>
              </c:pt>
            </c:numLit>
          </c:val>
          <c:smooth val="0"/>
        </c:ser>
        <c:ser>
          <c:idx val="4"/>
          <c:order val="2"/>
          <c:tx>
            <c:v>Charleroi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18.646231167455902</c:v>
              </c:pt>
              <c:pt idx="1">
                <c:v>15.665083511042969</c:v>
              </c:pt>
              <c:pt idx="2">
                <c:v>16.40990869719843</c:v>
              </c:pt>
              <c:pt idx="3">
                <c:v>16.682962519538393</c:v>
              </c:pt>
              <c:pt idx="4">
                <c:v>17.32998351677567</c:v>
              </c:pt>
              <c:pt idx="5">
                <c:v>16.601364962863276</c:v>
              </c:pt>
              <c:pt idx="6">
                <c:v>17.00612684219242</c:v>
              </c:pt>
              <c:pt idx="7">
                <c:v>17.467956669147437</c:v>
              </c:pt>
              <c:pt idx="8">
                <c:v>17.75789172573783</c:v>
              </c:pt>
              <c:pt idx="9">
                <c:v>18.113011000458215</c:v>
              </c:pt>
              <c:pt idx="10">
                <c:v>17.773127079240663</c:v>
              </c:pt>
            </c:numLit>
          </c:val>
          <c:smooth val="0"/>
        </c:ser>
        <c:ser>
          <c:idx val="1"/>
          <c:order val="3"/>
          <c:tx>
            <c:v>Antwerpen 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14.302148069350354</c:v>
              </c:pt>
              <c:pt idx="1">
                <c:v>14.904953206005791</c:v>
              </c:pt>
              <c:pt idx="2">
                <c:v>17.24621822458059</c:v>
              </c:pt>
              <c:pt idx="3">
                <c:v>16.547249123706557</c:v>
              </c:pt>
              <c:pt idx="4">
                <c:v>16.85546972266896</c:v>
              </c:pt>
              <c:pt idx="5">
                <c:v>16.353940696757395</c:v>
              </c:pt>
              <c:pt idx="6">
                <c:v>15.97182496345219</c:v>
              </c:pt>
              <c:pt idx="7">
                <c:v>16.250431678903826</c:v>
              </c:pt>
              <c:pt idx="8">
                <c:v>16.042784524644244</c:v>
              </c:pt>
              <c:pt idx="9">
                <c:v>17.00901353075266</c:v>
              </c:pt>
              <c:pt idx="10">
                <c:v>16.72982027206642</c:v>
              </c:pt>
            </c:numLit>
          </c:val>
          <c:smooth val="0"/>
        </c:ser>
        <c:ser>
          <c:idx val="2"/>
          <c:order val="4"/>
          <c:tx>
            <c:v>Gent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12.972313914414013</c:v>
              </c:pt>
              <c:pt idx="1">
                <c:v>12.166959669463173</c:v>
              </c:pt>
              <c:pt idx="2">
                <c:v>12.578905490230749</c:v>
              </c:pt>
              <c:pt idx="3">
                <c:v>14.519448927560639</c:v>
              </c:pt>
              <c:pt idx="4">
                <c:v>15.08999581414818</c:v>
              </c:pt>
              <c:pt idx="5">
                <c:v>15.562319857170282</c:v>
              </c:pt>
              <c:pt idx="6">
                <c:v>16.584305650880808</c:v>
              </c:pt>
              <c:pt idx="7">
                <c:v>16.80679416355154</c:v>
              </c:pt>
              <c:pt idx="8">
                <c:v>15.581313663505444</c:v>
              </c:pt>
              <c:pt idx="9">
                <c:v>17.159121976538117</c:v>
              </c:pt>
              <c:pt idx="10">
                <c:v>16.972399080883363</c:v>
              </c:pt>
            </c:numLit>
          </c:val>
          <c:smooth val="0"/>
        </c:ser>
        <c:ser>
          <c:idx val="0"/>
          <c:order val="5"/>
          <c:tx>
            <c:v>Brussels gew.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16.785674823155617</c:v>
              </c:pt>
              <c:pt idx="1">
                <c:v>16.91765043385991</c:v>
              </c:pt>
              <c:pt idx="2">
                <c:v>16.82311512316909</c:v>
              </c:pt>
              <c:pt idx="3">
                <c:v>16.895135046501775</c:v>
              </c:pt>
              <c:pt idx="4">
                <c:v>16.487798600992036</c:v>
              </c:pt>
              <c:pt idx="5">
                <c:v>16.438787953435597</c:v>
              </c:pt>
              <c:pt idx="6">
                <c:v>16.810299135064252</c:v>
              </c:pt>
              <c:pt idx="7">
                <c:v>17.09349327411516</c:v>
              </c:pt>
              <c:pt idx="8">
                <c:v>16.951472799162477</c:v>
              </c:pt>
              <c:pt idx="9">
                <c:v>16.121183081086947</c:v>
              </c:pt>
              <c:pt idx="10">
                <c:v>14.623813029008625</c:v>
              </c:pt>
            </c:numLit>
          </c:val>
          <c:smooth val="0"/>
        </c:ser>
        <c:marker val="1"/>
        <c:axId val="17669482"/>
        <c:axId val="24807611"/>
      </c:line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7611"/>
        <c:crosses val="autoZero"/>
        <c:auto val="1"/>
        <c:lblOffset val="100"/>
        <c:tickLblSkip val="1"/>
        <c:noMultiLvlLbl val="0"/>
      </c:catAx>
      <c:valAx>
        <c:axId val="24807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Criminaliteitsgraad Brussel en enkele steden - 1kw 2000-2010
Op jaarbasis = aantal misdrijven 1e kw./100 inwoners x 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Brussel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959318</c:v>
              </c:pt>
              <c:pt idx="1">
                <c:v>964405</c:v>
              </c:pt>
              <c:pt idx="2">
                <c:v>978384</c:v>
              </c:pt>
              <c:pt idx="3">
                <c:v>992041</c:v>
              </c:pt>
              <c:pt idx="4">
                <c:v>999899</c:v>
              </c:pt>
              <c:pt idx="5">
                <c:v>1006749</c:v>
              </c:pt>
              <c:pt idx="6">
                <c:v>1018804</c:v>
              </c:pt>
              <c:pt idx="7">
                <c:v>1031215</c:v>
              </c:pt>
              <c:pt idx="8">
                <c:v>1048491</c:v>
              </c:pt>
              <c:pt idx="9">
                <c:v>1068532</c:v>
              </c:pt>
              <c:pt idx="10">
                <c:v>1089538</c:v>
              </c:pt>
            </c:numLit>
          </c:val>
          <c:smooth val="0"/>
        </c:ser>
        <c:ser>
          <c:idx val="1"/>
          <c:order val="1"/>
          <c:tx>
            <c:v>Antwerpen 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446525</c:v>
              </c:pt>
              <c:pt idx="1">
                <c:v>445570</c:v>
              </c:pt>
              <c:pt idx="2">
                <c:v>448709</c:v>
              </c:pt>
              <c:pt idx="3">
                <c:v>452474</c:v>
              </c:pt>
              <c:pt idx="4">
                <c:v>455148</c:v>
              </c:pt>
              <c:pt idx="5">
                <c:v>457749</c:v>
              </c:pt>
              <c:pt idx="6">
                <c:v>461496</c:v>
              </c:pt>
              <c:pt idx="7">
                <c:v>466203</c:v>
              </c:pt>
              <c:pt idx="8">
                <c:v>472071</c:v>
              </c:pt>
              <c:pt idx="9">
                <c:v>478170</c:v>
              </c:pt>
              <c:pt idx="10">
                <c:v>484269</c:v>
              </c:pt>
            </c:numLit>
          </c:val>
          <c:smooth val="0"/>
        </c:ser>
        <c:ser>
          <c:idx val="2"/>
          <c:order val="2"/>
          <c:tx>
            <c:v>Gent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224180</c:v>
              </c:pt>
              <c:pt idx="1">
                <c:v>224685</c:v>
              </c:pt>
              <c:pt idx="2">
                <c:v>226220</c:v>
              </c:pt>
              <c:pt idx="3">
                <c:v>228016</c:v>
              </c:pt>
              <c:pt idx="4">
                <c:v>229344</c:v>
              </c:pt>
              <c:pt idx="5">
                <c:v>230951</c:v>
              </c:pt>
              <c:pt idx="6">
                <c:v>233120</c:v>
              </c:pt>
              <c:pt idx="7">
                <c:v>235143</c:v>
              </c:pt>
              <c:pt idx="8">
                <c:v>237250</c:v>
              </c:pt>
              <c:pt idx="9">
                <c:v>240191</c:v>
              </c:pt>
              <c:pt idx="10">
                <c:v>243132</c:v>
              </c:pt>
            </c:numLit>
          </c:val>
          <c:smooth val="0"/>
        </c:ser>
        <c:ser>
          <c:idx val="3"/>
          <c:order val="3"/>
          <c:tx>
            <c:v>Mechelen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75438</c:v>
              </c:pt>
              <c:pt idx="1">
                <c:v>75560</c:v>
              </c:pt>
              <c:pt idx="2">
                <c:v>75946</c:v>
              </c:pt>
              <c:pt idx="3">
                <c:v>76485</c:v>
              </c:pt>
              <c:pt idx="4">
                <c:v>76981</c:v>
              </c:pt>
              <c:pt idx="5">
                <c:v>77480</c:v>
              </c:pt>
              <c:pt idx="6">
                <c:v>78268</c:v>
              </c:pt>
              <c:pt idx="7">
                <c:v>78900</c:v>
              </c:pt>
              <c:pt idx="8">
                <c:v>79503</c:v>
              </c:pt>
              <c:pt idx="9">
                <c:v>80243</c:v>
              </c:pt>
              <c:pt idx="10">
                <c:v>80983</c:v>
              </c:pt>
            </c:numLit>
          </c:val>
          <c:smooth val="0"/>
        </c:ser>
        <c:marker val="1"/>
        <c:axId val="21941908"/>
        <c:axId val="63259445"/>
      </c:line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9445"/>
        <c:crosses val="autoZero"/>
        <c:auto val="1"/>
        <c:lblOffset val="100"/>
        <c:tickLblSkip val="1"/>
        <c:noMultiLvlLbl val="0"/>
      </c:catAx>
      <c:valAx>
        <c:axId val="63259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1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Evolutie bevolking in Brussels gewest en enkele steden 2000-2010 - Indeks 100=2000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Brussel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100.53027254778917</c:v>
              </c:pt>
              <c:pt idx="2">
                <c:v>101.98745358681897</c:v>
              </c:pt>
              <c:pt idx="3">
                <c:v>103.41106911368286</c:v>
              </c:pt>
              <c:pt idx="4">
                <c:v>104.23019269939687</c:v>
              </c:pt>
              <c:pt idx="5">
                <c:v>104.94424163833057</c:v>
              </c:pt>
              <c:pt idx="6">
                <c:v>106.20086353013288</c:v>
              </c:pt>
              <c:pt idx="7">
                <c:v>107.49459511861552</c:v>
              </c:pt>
              <c:pt idx="8">
                <c:v>109.29545781482261</c:v>
              </c:pt>
              <c:pt idx="9">
                <c:v>111.38454610462848</c:v>
              </c:pt>
              <c:pt idx="10">
                <c:v>113.57422669021118</c:v>
              </c:pt>
            </c:numLit>
          </c:val>
          <c:smooth val="0"/>
        </c:ser>
        <c:ser>
          <c:idx val="2"/>
          <c:order val="1"/>
          <c:tx>
            <c:v>Gent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100.22526541172272</c:v>
              </c:pt>
              <c:pt idx="2">
                <c:v>100.90998304933537</c:v>
              </c:pt>
              <c:pt idx="3">
                <c:v>101.71112498884824</c:v>
              </c:pt>
              <c:pt idx="4">
                <c:v>102.30350611116069</c:v>
              </c:pt>
              <c:pt idx="5">
                <c:v>103.02034079757338</c:v>
              </c:pt>
              <c:pt idx="6">
                <c:v>103.98786689267551</c:v>
              </c:pt>
              <c:pt idx="7">
                <c:v>104.89026674993309</c:v>
              </c:pt>
              <c:pt idx="8">
                <c:v>105.8301364974574</c:v>
              </c:pt>
              <c:pt idx="9">
                <c:v>107.14202872691587</c:v>
              </c:pt>
              <c:pt idx="10">
                <c:v>108.45392095637433</c:v>
              </c:pt>
            </c:numLit>
          </c:val>
          <c:smooth val="0"/>
        </c:ser>
        <c:ser>
          <c:idx val="3"/>
          <c:order val="2"/>
          <c:tx>
            <c:v>Antwerpen 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99.7861261967415</c:v>
              </c:pt>
              <c:pt idx="2">
                <c:v>100.48911035216392</c:v>
              </c:pt>
              <c:pt idx="3">
                <c:v>101.33228822574326</c:v>
              </c:pt>
              <c:pt idx="4">
                <c:v>101.93113487486703</c:v>
              </c:pt>
              <c:pt idx="5">
                <c:v>102.51363305526007</c:v>
              </c:pt>
              <c:pt idx="6">
                <c:v>103.3527797995633</c:v>
              </c:pt>
              <c:pt idx="7">
                <c:v>104.40692010525727</c:v>
              </c:pt>
              <c:pt idx="8">
                <c:v>105.72106824925815</c:v>
              </c:pt>
              <c:pt idx="9">
                <c:v>107.08694921896871</c:v>
              </c:pt>
              <c:pt idx="10">
                <c:v>108.45283018867924</c:v>
              </c:pt>
            </c:numLit>
          </c:val>
          <c:smooth val="0"/>
        </c:ser>
        <c:ser>
          <c:idx val="1"/>
          <c:order val="3"/>
          <c:tx>
            <c:v>Mechelen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100.16172220896631</c:v>
              </c:pt>
              <c:pt idx="2">
                <c:v>100.67340067340066</c:v>
              </c:pt>
              <c:pt idx="3">
                <c:v>101.38789469498131</c:v>
              </c:pt>
              <c:pt idx="4">
                <c:v>102.04538826586071</c:v>
              </c:pt>
              <c:pt idx="5">
                <c:v>102.70685861237044</c:v>
              </c:pt>
              <c:pt idx="6">
                <c:v>103.75142501126753</c:v>
              </c:pt>
              <c:pt idx="7">
                <c:v>104.58919907738806</c:v>
              </c:pt>
              <c:pt idx="8">
                <c:v>105.38853097908216</c:v>
              </c:pt>
              <c:pt idx="9">
                <c:v>106.36946896789416</c:v>
              </c:pt>
              <c:pt idx="10">
                <c:v>107.35040695670617</c:v>
              </c:pt>
            </c:numLit>
          </c:val>
          <c:smooth val="0"/>
        </c:ser>
        <c:ser>
          <c:idx val="5"/>
          <c:order val="4"/>
          <c:tx>
            <c:v>Luik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99.41337757691002</c:v>
              </c:pt>
              <c:pt idx="2">
                <c:v>99.72635060520687</c:v>
              </c:pt>
              <c:pt idx="3">
                <c:v>99.28032363889054</c:v>
              </c:pt>
              <c:pt idx="4">
                <c:v>99.91865933343747</c:v>
              </c:pt>
              <c:pt idx="5">
                <c:v>99.96498580578435</c:v>
              </c:pt>
              <c:pt idx="6">
                <c:v>100.77946983123158</c:v>
              </c:pt>
              <c:pt idx="7">
                <c:v>101.76040594918095</c:v>
              </c:pt>
              <c:pt idx="8">
                <c:v>102.40412844283797</c:v>
              </c:pt>
              <c:pt idx="9">
                <c:v>102.74888358588443</c:v>
              </c:pt>
              <c:pt idx="10">
                <c:v>103.69803758908418</c:v>
              </c:pt>
            </c:numLit>
          </c:val>
          <c:smooth val="0"/>
        </c:ser>
        <c:ser>
          <c:idx val="4"/>
          <c:order val="5"/>
          <c:tx>
            <c:v>Charleroi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99.70422303773894</c:v>
              </c:pt>
              <c:pt idx="2">
                <c:v>99.87601268753703</c:v>
              </c:pt>
              <c:pt idx="3">
                <c:v>99.81725564789595</c:v>
              </c:pt>
              <c:pt idx="4">
                <c:v>99.89095091795426</c:v>
              </c:pt>
              <c:pt idx="5">
                <c:v>100.2718757935935</c:v>
              </c:pt>
              <c:pt idx="6">
                <c:v>100.23552609957824</c:v>
              </c:pt>
              <c:pt idx="7">
                <c:v>100.36001135305513</c:v>
              </c:pt>
              <c:pt idx="8">
                <c:v>100.38142281665314</c:v>
              </c:pt>
              <c:pt idx="9">
                <c:v>100.70060300656785</c:v>
              </c:pt>
              <c:pt idx="10">
                <c:v>100.88185353563017</c:v>
              </c:pt>
            </c:numLit>
          </c:val>
          <c:smooth val="0"/>
        </c:ser>
        <c:marker val="1"/>
        <c:axId val="32464094"/>
        <c:axId val="23741391"/>
      </c:line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41391"/>
        <c:crosses val="autoZero"/>
        <c:auto val="1"/>
        <c:lblOffset val="100"/>
        <c:tickLblSkip val="1"/>
        <c:noMultiLvlLbl val="0"/>
      </c:catAx>
      <c:valAx>
        <c:axId val="23741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64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Evolutie aantal misdrijven in Brussel en enkele steden 
1ste kwartaal 2000-2010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Brussel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120771</c:v>
              </c:pt>
              <c:pt idx="1">
                <c:v>122366</c:v>
              </c:pt>
              <c:pt idx="2">
                <c:v>123446</c:v>
              </c:pt>
              <c:pt idx="3">
                <c:v>125705</c:v>
              </c:pt>
              <c:pt idx="4">
                <c:v>123646</c:v>
              </c:pt>
              <c:pt idx="5">
                <c:v>124123</c:v>
              </c:pt>
              <c:pt idx="6">
                <c:v>128448</c:v>
              </c:pt>
              <c:pt idx="7">
                <c:v>132203</c:v>
              </c:pt>
              <c:pt idx="8">
                <c:v>133301</c:v>
              </c:pt>
              <c:pt idx="9">
                <c:v>129195</c:v>
              </c:pt>
              <c:pt idx="10">
                <c:v>119499</c:v>
              </c:pt>
            </c:numLit>
          </c:val>
          <c:smooth val="0"/>
        </c:ser>
        <c:ser>
          <c:idx val="3"/>
          <c:order val="1"/>
          <c:tx>
            <c:v>Antwerpen 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47897</c:v>
              </c:pt>
              <c:pt idx="1">
                <c:v>49809</c:v>
              </c:pt>
              <c:pt idx="2">
                <c:v>58039</c:v>
              </c:pt>
              <c:pt idx="3">
                <c:v>56154</c:v>
              </c:pt>
              <c:pt idx="4">
                <c:v>57538</c:v>
              </c:pt>
              <c:pt idx="5">
                <c:v>56145</c:v>
              </c:pt>
              <c:pt idx="6">
                <c:v>55282</c:v>
              </c:pt>
              <c:pt idx="7">
                <c:v>56820</c:v>
              </c:pt>
              <c:pt idx="8">
                <c:v>56800</c:v>
              </c:pt>
              <c:pt idx="9">
                <c:v>60999</c:v>
              </c:pt>
              <c:pt idx="10">
                <c:v>60763</c:v>
              </c:pt>
            </c:numLit>
          </c:val>
          <c:smooth val="0"/>
        </c:ser>
        <c:ser>
          <c:idx val="2"/>
          <c:order val="2"/>
          <c:tx>
            <c:v>Gent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21811</c:v>
              </c:pt>
              <c:pt idx="1">
                <c:v>20503</c:v>
              </c:pt>
              <c:pt idx="2">
                <c:v>21342</c:v>
              </c:pt>
              <c:pt idx="3">
                <c:v>24830</c:v>
              </c:pt>
              <c:pt idx="4">
                <c:v>25956</c:v>
              </c:pt>
              <c:pt idx="5">
                <c:v>26956</c:v>
              </c:pt>
              <c:pt idx="6">
                <c:v>28996</c:v>
              </c:pt>
              <c:pt idx="7">
                <c:v>29640</c:v>
              </c:pt>
              <c:pt idx="8">
                <c:v>27725</c:v>
              </c:pt>
              <c:pt idx="9">
                <c:v>30911</c:v>
              </c:pt>
              <c:pt idx="10">
                <c:v>30949</c:v>
              </c:pt>
            </c:numLit>
          </c:val>
          <c:smooth val="0"/>
        </c:ser>
        <c:ser>
          <c:idx val="1"/>
          <c:order val="3"/>
          <c:tx>
            <c:v>Mechelen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7886</c:v>
              </c:pt>
              <c:pt idx="1">
                <c:v>7562</c:v>
              </c:pt>
              <c:pt idx="2">
                <c:v>7420</c:v>
              </c:pt>
              <c:pt idx="3">
                <c:v>7387</c:v>
              </c:pt>
              <c:pt idx="4">
                <c:v>6884</c:v>
              </c:pt>
              <c:pt idx="5">
                <c:v>7563</c:v>
              </c:pt>
              <c:pt idx="6">
                <c:v>7195</c:v>
              </c:pt>
              <c:pt idx="7">
                <c:v>8275</c:v>
              </c:pt>
              <c:pt idx="8">
                <c:v>9230</c:v>
              </c:pt>
              <c:pt idx="9">
                <c:v>10905</c:v>
              </c:pt>
              <c:pt idx="10">
                <c:v>10793</c:v>
              </c:pt>
            </c:numLit>
          </c:val>
          <c:smooth val="0"/>
        </c:ser>
        <c:ser>
          <c:idx val="4"/>
          <c:order val="4"/>
          <c:tx>
            <c:v>Charleroi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28085</c:v>
              </c:pt>
              <c:pt idx="1">
                <c:v>23525</c:v>
              </c:pt>
              <c:pt idx="2">
                <c:v>24686</c:v>
              </c:pt>
              <c:pt idx="3">
                <c:v>25082</c:v>
              </c:pt>
              <c:pt idx="4">
                <c:v>26074</c:v>
              </c:pt>
              <c:pt idx="5">
                <c:v>25073</c:v>
              </c:pt>
              <c:pt idx="6">
                <c:v>25675</c:v>
              </c:pt>
              <c:pt idx="7">
                <c:v>26405</c:v>
              </c:pt>
              <c:pt idx="8">
                <c:v>26849</c:v>
              </c:pt>
              <c:pt idx="9">
                <c:v>27473</c:v>
              </c:pt>
              <c:pt idx="10">
                <c:v>27006</c:v>
              </c:pt>
            </c:numLit>
          </c:val>
          <c:smooth val="0"/>
        </c:ser>
        <c:ser>
          <c:idx val="5"/>
          <c:order val="5"/>
          <c:tx>
            <c:v>Luik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35707</c:v>
              </c:pt>
              <c:pt idx="1">
                <c:v>34529</c:v>
              </c:pt>
              <c:pt idx="2">
                <c:v>35215</c:v>
              </c:pt>
              <c:pt idx="3">
                <c:v>33464</c:v>
              </c:pt>
              <c:pt idx="4">
                <c:v>34084</c:v>
              </c:pt>
              <c:pt idx="5">
                <c:v>33621</c:v>
              </c:pt>
              <c:pt idx="6">
                <c:v>34476</c:v>
              </c:pt>
              <c:pt idx="7">
                <c:v>32944</c:v>
              </c:pt>
              <c:pt idx="8">
                <c:v>32797</c:v>
              </c:pt>
              <c:pt idx="9">
                <c:v>32272</c:v>
              </c:pt>
              <c:pt idx="10">
                <c:v>33080</c:v>
              </c:pt>
            </c:numLit>
          </c:val>
          <c:smooth val="0"/>
        </c:ser>
        <c:marker val="1"/>
        <c:axId val="12345928"/>
        <c:axId val="44004489"/>
      </c:line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4489"/>
        <c:crosses val="autoZero"/>
        <c:auto val="1"/>
        <c:lblOffset val="100"/>
        <c:tickLblSkip val="1"/>
        <c:noMultiLvlLbl val="0"/>
      </c:catAx>
      <c:valAx>
        <c:axId val="44004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45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Evolutie aantal misdrijven in Brussels gewest en enkele steden 
na 3de trimester 2000-2010 - Indeks 100=2000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Gent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94.00302599605703</c:v>
              </c:pt>
              <c:pt idx="2">
                <c:v>97.84970886250058</c:v>
              </c:pt>
              <c:pt idx="3">
                <c:v>113.84163953968181</c:v>
              </c:pt>
              <c:pt idx="4">
                <c:v>119.00417220668471</c:v>
              </c:pt>
              <c:pt idx="5">
                <c:v>123.58901471734447</c:v>
              </c:pt>
              <c:pt idx="6">
                <c:v>132.94209343909037</c:v>
              </c:pt>
              <c:pt idx="7">
                <c:v>135.89473201595524</c:v>
              </c:pt>
              <c:pt idx="8">
                <c:v>127.11475860804183</c:v>
              </c:pt>
              <c:pt idx="9">
                <c:v>141.72206684700382</c:v>
              </c:pt>
              <c:pt idx="10">
                <c:v>141.89629086240888</c:v>
              </c:pt>
            </c:numLit>
          </c:val>
          <c:smooth val="0"/>
        </c:ser>
        <c:ser>
          <c:idx val="1"/>
          <c:order val="1"/>
          <c:tx>
            <c:v>Mechelen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95.89145320821709</c:v>
              </c:pt>
              <c:pt idx="2">
                <c:v>94.0907938118184</c:v>
              </c:pt>
              <c:pt idx="3">
                <c:v>93.67233071265534</c:v>
              </c:pt>
              <c:pt idx="4">
                <c:v>87.29393862541212</c:v>
              </c:pt>
              <c:pt idx="5">
                <c:v>95.90413390819174</c:v>
              </c:pt>
              <c:pt idx="6">
                <c:v>91.23763631752473</c:v>
              </c:pt>
              <c:pt idx="7">
                <c:v>104.93279229013442</c:v>
              </c:pt>
              <c:pt idx="8">
                <c:v>117.04286076591428</c:v>
              </c:pt>
              <c:pt idx="9">
                <c:v>138.28303322343393</c:v>
              </c:pt>
              <c:pt idx="10">
                <c:v>136.8627948262744</c:v>
              </c:pt>
            </c:numLit>
          </c:val>
          <c:smooth val="0"/>
        </c:ser>
        <c:ser>
          <c:idx val="3"/>
          <c:order val="2"/>
          <c:tx>
            <c:v>Antwerpen 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103.99189928388</c:v>
              </c:pt>
              <c:pt idx="2">
                <c:v>121.17460383740108</c:v>
              </c:pt>
              <c:pt idx="3">
                <c:v>117.23907551621187</c:v>
              </c:pt>
              <c:pt idx="4">
                <c:v>120.12860930747229</c:v>
              </c:pt>
              <c:pt idx="5">
                <c:v>117.22028519531496</c:v>
              </c:pt>
              <c:pt idx="6">
                <c:v>115.41850220264318</c:v>
              </c:pt>
              <c:pt idx="7">
                <c:v>118.6295592625843</c:v>
              </c:pt>
              <c:pt idx="8">
                <c:v>118.58780299392447</c:v>
              </c:pt>
              <c:pt idx="9">
                <c:v>127.3545315990563</c:v>
              </c:pt>
              <c:pt idx="10">
                <c:v>126.8618076288703</c:v>
              </c:pt>
            </c:numLit>
          </c:val>
          <c:smooth val="0"/>
        </c:ser>
        <c:ser>
          <c:idx val="0"/>
          <c:order val="3"/>
          <c:tx>
            <c:v>Brussel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101.32068128938239</c:v>
              </c:pt>
              <c:pt idx="2">
                <c:v>102.21493570476356</c:v>
              </c:pt>
              <c:pt idx="3">
                <c:v>104.08541785693586</c:v>
              </c:pt>
              <c:pt idx="4">
                <c:v>102.38053837427859</c:v>
              </c:pt>
              <c:pt idx="5">
                <c:v>102.77550074107195</c:v>
              </c:pt>
              <c:pt idx="6">
                <c:v>106.35665846933453</c:v>
              </c:pt>
              <c:pt idx="7">
                <c:v>109.46584858947925</c:v>
              </c:pt>
              <c:pt idx="8">
                <c:v>110.37500724511679</c:v>
              </c:pt>
              <c:pt idx="9">
                <c:v>106.97518443997318</c:v>
              </c:pt>
              <c:pt idx="10">
                <c:v>98.9467670218844</c:v>
              </c:pt>
            </c:numLit>
          </c:val>
          <c:smooth val="0"/>
        </c:ser>
        <c:ser>
          <c:idx val="4"/>
          <c:order val="4"/>
          <c:tx>
            <c:v>Charleroi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83.76357486202599</c:v>
              </c:pt>
              <c:pt idx="2">
                <c:v>87.89745415702332</c:v>
              </c:pt>
              <c:pt idx="3">
                <c:v>89.30745949795265</c:v>
              </c:pt>
              <c:pt idx="4">
                <c:v>92.83959408937154</c:v>
              </c:pt>
              <c:pt idx="5">
                <c:v>89.27541392202242</c:v>
              </c:pt>
              <c:pt idx="6">
                <c:v>91.41890688979882</c:v>
              </c:pt>
              <c:pt idx="7">
                <c:v>94.01815915969378</c:v>
              </c:pt>
              <c:pt idx="8">
                <c:v>95.59907423891757</c:v>
              </c:pt>
              <c:pt idx="9">
                <c:v>97.8209008367456</c:v>
              </c:pt>
              <c:pt idx="10">
                <c:v>96.15809150792238</c:v>
              </c:pt>
            </c:numLit>
          </c:val>
          <c:smooth val="0"/>
        </c:ser>
        <c:ser>
          <c:idx val="5"/>
          <c:order val="5"/>
          <c:tx>
            <c:v>Luik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96.70092698910577</c:v>
              </c:pt>
              <c:pt idx="2">
                <c:v>98.6221189122581</c:v>
              </c:pt>
              <c:pt idx="3">
                <c:v>93.71831853698154</c:v>
              </c:pt>
              <c:pt idx="4">
                <c:v>95.45467275324167</c:v>
              </c:pt>
              <c:pt idx="5">
                <c:v>94.15800823367967</c:v>
              </c:pt>
              <c:pt idx="6">
                <c:v>96.55249670932871</c:v>
              </c:pt>
              <c:pt idx="7">
                <c:v>92.26202145237629</c:v>
              </c:pt>
              <c:pt idx="8">
                <c:v>91.85033746884365</c:v>
              </c:pt>
              <c:pt idx="9">
                <c:v>90.38003752765565</c:v>
              </c:pt>
              <c:pt idx="10">
                <c:v>92.64289915142689</c:v>
              </c:pt>
            </c:numLit>
          </c:val>
          <c:smooth val="0"/>
        </c:ser>
        <c:marker val="1"/>
        <c:axId val="60496082"/>
        <c:axId val="7593827"/>
      </c:line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auto val="1"/>
        <c:lblOffset val="100"/>
        <c:tickLblSkip val="1"/>
        <c:noMultiLvlLbl val="0"/>
      </c:catAx>
      <c:valAx>
        <c:axId val="7593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6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Evolutie aantal misdrijven in Brussel en enkele steden 
1ste kwartaal 2000-2010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Brussel-stad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35680</c:v>
              </c:pt>
              <c:pt idx="1">
                <c:v>33977</c:v>
              </c:pt>
              <c:pt idx="2">
                <c:v>35809</c:v>
              </c:pt>
              <c:pt idx="3">
                <c:v>37007</c:v>
              </c:pt>
              <c:pt idx="4">
                <c:v>35861</c:v>
              </c:pt>
              <c:pt idx="5">
                <c:v>36528</c:v>
              </c:pt>
              <c:pt idx="6">
                <c:v>38210</c:v>
              </c:pt>
              <c:pt idx="7">
                <c:v>38974</c:v>
              </c:pt>
              <c:pt idx="8">
                <c:v>39621</c:v>
              </c:pt>
              <c:pt idx="9">
                <c:v>38474</c:v>
              </c:pt>
              <c:pt idx="10">
                <c:v>33086</c:v>
              </c:pt>
            </c:numLit>
          </c:val>
          <c:smooth val="0"/>
        </c:ser>
        <c:ser>
          <c:idx val="2"/>
          <c:order val="1"/>
          <c:tx>
            <c:v>Anderlecht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9294</c:v>
              </c:pt>
              <c:pt idx="1">
                <c:v>9850</c:v>
              </c:pt>
              <c:pt idx="2">
                <c:v>9464</c:v>
              </c:pt>
              <c:pt idx="3">
                <c:v>9117</c:v>
              </c:pt>
              <c:pt idx="4">
                <c:v>8670</c:v>
              </c:pt>
              <c:pt idx="5">
                <c:v>8826</c:v>
              </c:pt>
              <c:pt idx="6">
                <c:v>9847</c:v>
              </c:pt>
              <c:pt idx="7">
                <c:v>11555</c:v>
              </c:pt>
              <c:pt idx="8">
                <c:v>11526</c:v>
              </c:pt>
              <c:pt idx="9">
                <c:v>10965</c:v>
              </c:pt>
              <c:pt idx="10">
                <c:v>11277</c:v>
              </c:pt>
            </c:numLit>
          </c:val>
          <c:smooth val="0"/>
        </c:ser>
        <c:ser>
          <c:idx val="3"/>
          <c:order val="2"/>
          <c:tx>
            <c:v>Sint-Jans-Molenb.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6762</c:v>
              </c:pt>
              <c:pt idx="1">
                <c:v>7192</c:v>
              </c:pt>
              <c:pt idx="2">
                <c:v>7475</c:v>
              </c:pt>
              <c:pt idx="3">
                <c:v>7452</c:v>
              </c:pt>
              <c:pt idx="4">
                <c:v>7281</c:v>
              </c:pt>
              <c:pt idx="5">
                <c:v>7398</c:v>
              </c:pt>
              <c:pt idx="6">
                <c:v>7783</c:v>
              </c:pt>
              <c:pt idx="7">
                <c:v>7931</c:v>
              </c:pt>
              <c:pt idx="8">
                <c:v>7770</c:v>
              </c:pt>
              <c:pt idx="9">
                <c:v>7091</c:v>
              </c:pt>
              <c:pt idx="10">
                <c:v>6390</c:v>
              </c:pt>
            </c:numLit>
          </c:val>
          <c:smooth val="0"/>
        </c:ser>
        <c:ser>
          <c:idx val="1"/>
          <c:order val="3"/>
          <c:tx>
            <c:v>Sint-Joost-t-Node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3215</c:v>
              </c:pt>
              <c:pt idx="1">
                <c:v>2983</c:v>
              </c:pt>
              <c:pt idx="2">
                <c:v>3544</c:v>
              </c:pt>
              <c:pt idx="3">
                <c:v>3339</c:v>
              </c:pt>
              <c:pt idx="4">
                <c:v>2985</c:v>
              </c:pt>
              <c:pt idx="5">
                <c:v>2922</c:v>
              </c:pt>
              <c:pt idx="6">
                <c:v>3018</c:v>
              </c:pt>
              <c:pt idx="7">
                <c:v>3294</c:v>
              </c:pt>
              <c:pt idx="8">
                <c:v>3301</c:v>
              </c:pt>
              <c:pt idx="9">
                <c:v>3158</c:v>
              </c:pt>
              <c:pt idx="10">
                <c:v>2898</c:v>
              </c:pt>
            </c:numLit>
          </c:val>
          <c:smooth val="0"/>
        </c:ser>
        <c:ser>
          <c:idx val="4"/>
          <c:order val="4"/>
          <c:tx>
            <c:v>Elsene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8678</c:v>
              </c:pt>
              <c:pt idx="1">
                <c:v>9008</c:v>
              </c:pt>
              <c:pt idx="2">
                <c:v>9056</c:v>
              </c:pt>
              <c:pt idx="3">
                <c:v>9634</c:v>
              </c:pt>
              <c:pt idx="4">
                <c:v>9370</c:v>
              </c:pt>
              <c:pt idx="5">
                <c:v>8999</c:v>
              </c:pt>
              <c:pt idx="6">
                <c:v>9608</c:v>
              </c:pt>
              <c:pt idx="7">
                <c:v>10625</c:v>
              </c:pt>
              <c:pt idx="8">
                <c:v>10315</c:v>
              </c:pt>
              <c:pt idx="9">
                <c:v>10485</c:v>
              </c:pt>
              <c:pt idx="10">
                <c:v>9146</c:v>
              </c:pt>
            </c:numLit>
          </c:val>
          <c:smooth val="0"/>
        </c:ser>
        <c:ser>
          <c:idx val="5"/>
          <c:order val="5"/>
          <c:tx>
            <c:v>Sint-Gilis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7426</c:v>
              </c:pt>
              <c:pt idx="1">
                <c:v>7353</c:v>
              </c:pt>
              <c:pt idx="2">
                <c:v>7477</c:v>
              </c:pt>
              <c:pt idx="3">
                <c:v>8534</c:v>
              </c:pt>
              <c:pt idx="4">
                <c:v>9602</c:v>
              </c:pt>
              <c:pt idx="5">
                <c:v>9898</c:v>
              </c:pt>
              <c:pt idx="6">
                <c:v>10486</c:v>
              </c:pt>
              <c:pt idx="7">
                <c:v>9753</c:v>
              </c:pt>
              <c:pt idx="8">
                <c:v>10506</c:v>
              </c:pt>
              <c:pt idx="9">
                <c:v>9830</c:v>
              </c:pt>
              <c:pt idx="10">
                <c:v>8823</c:v>
              </c:pt>
            </c:numLit>
          </c:val>
          <c:smooth val="0"/>
        </c:ser>
        <c:marker val="1"/>
        <c:axId val="1235580"/>
        <c:axId val="11120221"/>
      </c:lineChart>
      <c:catAx>
        <c:axId val="1235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20221"/>
        <c:crosses val="autoZero"/>
        <c:auto val="1"/>
        <c:lblOffset val="100"/>
        <c:tickLblSkip val="1"/>
        <c:noMultiLvlLbl val="0"/>
      </c:catAx>
      <c:valAx>
        <c:axId val="11120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5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Evolutie aantal misdrijven in enkele Brussese gemeenten 
na 3de trimester 2000-2010 - Indeks 100=2000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Anderlecht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105.98235420701528</c:v>
              </c:pt>
              <c:pt idx="2">
                <c:v>101.82913707768452</c:v>
              </c:pt>
              <c:pt idx="3">
                <c:v>98.09554551323436</c:v>
              </c:pt>
              <c:pt idx="4">
                <c:v>93.28599096191091</c:v>
              </c:pt>
              <c:pt idx="5">
                <c:v>94.96449322143317</c:v>
              </c:pt>
              <c:pt idx="6">
                <c:v>105.95007531740907</c:v>
              </c:pt>
              <c:pt idx="7">
                <c:v>124.32752313320421</c:v>
              </c:pt>
              <c:pt idx="8">
                <c:v>124.01549386701099</c:v>
              </c:pt>
              <c:pt idx="9">
                <c:v>117.97934151065203</c:v>
              </c:pt>
              <c:pt idx="10">
                <c:v>121.33634602969659</c:v>
              </c:pt>
            </c:numLit>
          </c:val>
          <c:smooth val="0"/>
        </c:ser>
        <c:ser>
          <c:idx val="5"/>
          <c:order val="1"/>
          <c:tx>
            <c:v>Sin-Gillis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99.01696741179639</c:v>
              </c:pt>
              <c:pt idx="2">
                <c:v>100.68677619175868</c:v>
              </c:pt>
              <c:pt idx="3">
                <c:v>114.92054942095339</c:v>
              </c:pt>
              <c:pt idx="4">
                <c:v>129.3024508483706</c:v>
              </c:pt>
              <c:pt idx="5">
                <c:v>133.28844600053864</c:v>
              </c:pt>
              <c:pt idx="6">
                <c:v>141.20657150552114</c:v>
              </c:pt>
              <c:pt idx="7">
                <c:v>131.33584702396982</c:v>
              </c:pt>
              <c:pt idx="8">
                <c:v>141.47589550228926</c:v>
              </c:pt>
              <c:pt idx="9">
                <c:v>132.37274441152707</c:v>
              </c:pt>
              <c:pt idx="10">
                <c:v>118.81228117425262</c:v>
              </c:pt>
            </c:numLit>
          </c:val>
          <c:smooth val="0"/>
        </c:ser>
        <c:ser>
          <c:idx val="4"/>
          <c:order val="2"/>
          <c:tx>
            <c:v>Elsene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103.80271952062688</c:v>
              </c:pt>
              <c:pt idx="2">
                <c:v>104.35584235999077</c:v>
              </c:pt>
              <c:pt idx="3">
                <c:v>111.01636321733119</c:v>
              </c:pt>
              <c:pt idx="4">
                <c:v>107.97418760082968</c:v>
              </c:pt>
              <c:pt idx="5">
                <c:v>103.69900898824613</c:v>
              </c:pt>
              <c:pt idx="6">
                <c:v>110.71675501267573</c:v>
              </c:pt>
              <c:pt idx="7">
                <c:v>122.43604517169855</c:v>
              </c:pt>
              <c:pt idx="8">
                <c:v>118.86379350080665</c:v>
              </c:pt>
              <c:pt idx="9">
                <c:v>120.82277022355382</c:v>
              </c:pt>
              <c:pt idx="10">
                <c:v>105.3929476837981</c:v>
              </c:pt>
            </c:numLit>
          </c:val>
          <c:smooth val="0"/>
        </c:ser>
        <c:ser>
          <c:idx val="3"/>
          <c:order val="3"/>
          <c:tx>
            <c:v>Sint-Jans-Mol.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106.35906536527655</c:v>
              </c:pt>
              <c:pt idx="2">
                <c:v>110.54421768707483</c:v>
              </c:pt>
              <c:pt idx="3">
                <c:v>110.20408163265304</c:v>
              </c:pt>
              <c:pt idx="4">
                <c:v>107.67524401064775</c:v>
              </c:pt>
              <c:pt idx="5">
                <c:v>109.40550133096716</c:v>
              </c:pt>
              <c:pt idx="6">
                <c:v>115.09908311150548</c:v>
              </c:pt>
              <c:pt idx="7">
                <c:v>117.28778467908903</c:v>
              </c:pt>
              <c:pt idx="8">
                <c:v>114.90683229813665</c:v>
              </c:pt>
              <c:pt idx="9">
                <c:v>104.86542443064182</c:v>
              </c:pt>
              <c:pt idx="10">
                <c:v>94.49866903283053</c:v>
              </c:pt>
            </c:numLit>
          </c:val>
          <c:smooth val="0"/>
        </c:ser>
        <c:ser>
          <c:idx val="1"/>
          <c:order val="4"/>
          <c:tx>
            <c:v>Sint-Joost-t-N.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92.78382581648522</c:v>
              </c:pt>
              <c:pt idx="2">
                <c:v>110.23328149300156</c:v>
              </c:pt>
              <c:pt idx="3">
                <c:v>103.85692068429238</c:v>
              </c:pt>
              <c:pt idx="4">
                <c:v>92.84603421461898</c:v>
              </c:pt>
              <c:pt idx="5">
                <c:v>90.88646967340591</c:v>
              </c:pt>
              <c:pt idx="6">
                <c:v>93.87247278382581</c:v>
              </c:pt>
              <c:pt idx="7">
                <c:v>102.45723172628306</c:v>
              </c:pt>
              <c:pt idx="8">
                <c:v>102.67496111975116</c:v>
              </c:pt>
              <c:pt idx="9">
                <c:v>98.22706065318818</c:v>
              </c:pt>
              <c:pt idx="10">
                <c:v>90.13996889580093</c:v>
              </c:pt>
            </c:numLit>
          </c:val>
          <c:smooth val="0"/>
        </c:ser>
        <c:ser>
          <c:idx val="2"/>
          <c:order val="5"/>
          <c:tx>
            <c:v>Brussel-stad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95.22701793721973</c:v>
              </c:pt>
              <c:pt idx="2">
                <c:v>100.36154708520179</c:v>
              </c:pt>
              <c:pt idx="3">
                <c:v>103.71917040358744</c:v>
              </c:pt>
              <c:pt idx="4">
                <c:v>100.5072869955157</c:v>
              </c:pt>
              <c:pt idx="5">
                <c:v>102.37668161434979</c:v>
              </c:pt>
              <c:pt idx="6">
                <c:v>107.0908071748879</c:v>
              </c:pt>
              <c:pt idx="7">
                <c:v>109.23206278026908</c:v>
              </c:pt>
              <c:pt idx="8">
                <c:v>111.04540358744394</c:v>
              </c:pt>
              <c:pt idx="9">
                <c:v>107.83071748878923</c:v>
              </c:pt>
              <c:pt idx="10">
                <c:v>92.7298206278027</c:v>
              </c:pt>
            </c:numLit>
          </c:val>
          <c:smooth val="0"/>
        </c:ser>
        <c:marker val="1"/>
        <c:axId val="32973126"/>
        <c:axId val="28322679"/>
      </c:line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2679"/>
        <c:crosses val="autoZero"/>
        <c:auto val="1"/>
        <c:lblOffset val="100"/>
        <c:tickLblSkip val="1"/>
        <c:noMultiLvlLbl val="0"/>
      </c:catAx>
      <c:valAx>
        <c:axId val="28322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3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Criminaliteitsgraad (misdrijven/100 inwoners jaarbasis)
Enkele steden na 3 trimesters 2008-2010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  Brussels gewest</c:v>
              </c:pt>
              <c:pt idx="1">
                <c:v>  Antwerpen </c:v>
              </c:pt>
              <c:pt idx="2">
                <c:v>  Gent</c:v>
              </c:pt>
              <c:pt idx="3">
                <c:v>  Mechelen</c:v>
              </c:pt>
            </c:strLit>
          </c:cat>
          <c:val>
            <c:numLit>
              <c:ptCount val="4"/>
              <c:pt idx="0">
                <c:v>16.951472799162477</c:v>
              </c:pt>
              <c:pt idx="1">
                <c:v>16.042784524644244</c:v>
              </c:pt>
              <c:pt idx="2">
                <c:v>15.581313663505444</c:v>
              </c:pt>
              <c:pt idx="3">
                <c:v>15.479499725377238</c:v>
              </c:pt>
            </c:numLit>
          </c:val>
          <c:shape val="box"/>
        </c:ser>
        <c:ser>
          <c:idx val="1"/>
          <c:order val="1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  Brussels gewest</c:v>
              </c:pt>
              <c:pt idx="1">
                <c:v>  Antwerpen </c:v>
              </c:pt>
              <c:pt idx="2">
                <c:v>  Gent</c:v>
              </c:pt>
              <c:pt idx="3">
                <c:v>  Mechelen</c:v>
              </c:pt>
            </c:strLit>
          </c:cat>
          <c:val>
            <c:numLit>
              <c:ptCount val="4"/>
              <c:pt idx="0">
                <c:v>16.121183081086947</c:v>
              </c:pt>
              <c:pt idx="1">
                <c:v>17.00901353075266</c:v>
              </c:pt>
              <c:pt idx="2">
                <c:v>17.159121976538117</c:v>
              </c:pt>
              <c:pt idx="3">
                <c:v>18.11996061961791</c:v>
              </c:pt>
            </c:numLit>
          </c:val>
          <c:shape val="box"/>
        </c:ser>
        <c:ser>
          <c:idx val="2"/>
          <c:order val="2"/>
          <c:tx>
            <c:v>2010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  Brussels gewest</c:v>
              </c:pt>
              <c:pt idx="1">
                <c:v>  Antwerpen </c:v>
              </c:pt>
              <c:pt idx="2">
                <c:v>  Gent</c:v>
              </c:pt>
              <c:pt idx="3">
                <c:v>  Mechelen</c:v>
              </c:pt>
            </c:strLit>
          </c:cat>
          <c:val>
            <c:numLit>
              <c:ptCount val="4"/>
              <c:pt idx="0">
                <c:v>14.623813029008625</c:v>
              </c:pt>
              <c:pt idx="1">
                <c:v>16.72982027206642</c:v>
              </c:pt>
              <c:pt idx="2">
                <c:v>16.972399080883363</c:v>
              </c:pt>
              <c:pt idx="3">
                <c:v>17.769984646983524</c:v>
              </c:pt>
            </c:numLit>
          </c:val>
          <c:shape val="box"/>
        </c:ser>
        <c:shape val="box"/>
        <c:axId val="53577520"/>
        <c:axId val="12435633"/>
      </c:bar3D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35633"/>
        <c:crosses val="autoZero"/>
        <c:auto val="1"/>
        <c:lblOffset val="100"/>
        <c:tickLblSkip val="1"/>
        <c:noMultiLvlLbl val="0"/>
      </c:catAx>
      <c:valAx>
        <c:axId val="12435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75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11</xdr:col>
      <xdr:colOff>19050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533650" y="0"/>
        <a:ext cx="453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048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10</xdr:col>
      <xdr:colOff>561975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43175" y="0"/>
        <a:ext cx="4495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561975</xdr:colOff>
      <xdr:row>0</xdr:row>
      <xdr:rowOff>0</xdr:rowOff>
    </xdr:from>
    <xdr:to>
      <xdr:col>11</xdr:col>
      <xdr:colOff>219075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533650" y="0"/>
        <a:ext cx="4733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10</xdr:col>
      <xdr:colOff>533400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543175" y="0"/>
        <a:ext cx="4467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333375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305050" y="0"/>
        <a:ext cx="4743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11</xdr:col>
      <xdr:colOff>57150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2543175" y="0"/>
        <a:ext cx="4562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6675" y="0"/>
        <a:ext cx="65913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fed-fedpol.be/crim/crim_statistieken/stat_2010_trim4_nl.php" TargetMode="External" /><Relationship Id="rId2" Type="http://schemas.openxmlformats.org/officeDocument/2006/relationships/hyperlink" Target="mailto:jan@hertogen.b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37"/>
  <sheetViews>
    <sheetView tabSelected="1" zoomScalePageLayoutView="0" workbookViewId="0" topLeftCell="A1">
      <selection activeCell="I60" sqref="I60"/>
    </sheetView>
  </sheetViews>
  <sheetFormatPr defaultColWidth="9.140625" defaultRowHeight="12.75" outlineLevelRow="3"/>
  <cols>
    <col min="1" max="1" width="5.28125" style="41" customWidth="1"/>
    <col min="2" max="2" width="24.28125" style="41" customWidth="1"/>
    <col min="3" max="3" width="8.57421875" style="41" customWidth="1"/>
    <col min="4" max="6" width="8.7109375" style="41" customWidth="1"/>
    <col min="7" max="7" width="8.00390625" style="41" customWidth="1"/>
    <col min="8" max="8" width="8.140625" style="41" customWidth="1"/>
    <col min="9" max="9" width="8.00390625" style="41" customWidth="1"/>
    <col min="10" max="10" width="8.7109375" style="41" customWidth="1"/>
    <col min="11" max="12" width="8.57421875" style="41" customWidth="1"/>
    <col min="13" max="13" width="7.7109375" style="41" customWidth="1"/>
    <col min="14" max="14" width="7.57421875" style="44" customWidth="1"/>
    <col min="15" max="17" width="7.7109375" style="41" customWidth="1"/>
    <col min="18" max="18" width="9.140625" style="41" customWidth="1"/>
    <col min="19" max="19" width="14.00390625" style="41" customWidth="1"/>
    <col min="20" max="22" width="7.7109375" style="41" customWidth="1"/>
    <col min="23" max="23" width="8.28125" style="41" customWidth="1"/>
    <col min="24" max="16384" width="9.140625" style="41" customWidth="1"/>
  </cols>
  <sheetData>
    <row r="1" spans="1:10" ht="12.75">
      <c r="A1" s="123" t="s">
        <v>66</v>
      </c>
      <c r="B1" s="124"/>
      <c r="C1" s="124"/>
      <c r="D1" s="124"/>
      <c r="E1" s="124"/>
      <c r="F1" s="124"/>
      <c r="G1" s="124"/>
      <c r="H1" s="124"/>
      <c r="I1" s="85" t="s">
        <v>33</v>
      </c>
      <c r="J1" s="43"/>
    </row>
    <row r="2" spans="1:10" ht="12">
      <c r="A2" s="42" t="s">
        <v>58</v>
      </c>
      <c r="B2" s="97"/>
      <c r="C2" s="58">
        <v>2000</v>
      </c>
      <c r="D2" s="57">
        <v>2008</v>
      </c>
      <c r="E2" s="57">
        <v>2009</v>
      </c>
      <c r="F2" s="57">
        <v>2010</v>
      </c>
      <c r="G2" s="55" t="s">
        <v>0</v>
      </c>
      <c r="H2" s="100" t="s">
        <v>2</v>
      </c>
      <c r="I2" s="56" t="s">
        <v>1</v>
      </c>
      <c r="J2" s="12"/>
    </row>
    <row r="3" spans="1:10" ht="12" collapsed="1">
      <c r="A3" s="92" t="s">
        <v>63</v>
      </c>
      <c r="B3" s="94"/>
      <c r="C3" s="98"/>
      <c r="D3" s="99"/>
      <c r="E3" s="99"/>
      <c r="F3" s="99"/>
      <c r="G3" s="98"/>
      <c r="H3" s="99"/>
      <c r="I3" s="98"/>
      <c r="J3" s="12"/>
    </row>
    <row r="4" spans="1:10" ht="12" hidden="1" outlineLevel="1">
      <c r="A4" s="101" t="s">
        <v>23</v>
      </c>
      <c r="B4" s="95"/>
      <c r="C4" s="106">
        <v>10239085</v>
      </c>
      <c r="D4" s="107">
        <v>10666866</v>
      </c>
      <c r="E4" s="107">
        <v>10753080</v>
      </c>
      <c r="F4" s="107">
        <v>10839905</v>
      </c>
      <c r="G4" s="23">
        <f>(F4-C4)/$C4</f>
        <v>0.058679071420932635</v>
      </c>
      <c r="H4" s="51">
        <f aca="true" t="shared" si="0" ref="H4:I6">(E4-D4)/D4</f>
        <v>0.008082411459935842</v>
      </c>
      <c r="I4" s="23">
        <f t="shared" si="0"/>
        <v>0.008074430767742823</v>
      </c>
      <c r="J4" s="12"/>
    </row>
    <row r="5" spans="1:10" ht="12" hidden="1" outlineLevel="1">
      <c r="A5" s="102" t="s">
        <v>24</v>
      </c>
      <c r="B5" s="93"/>
      <c r="C5" s="108">
        <v>993703</v>
      </c>
      <c r="D5" s="109">
        <v>1022235</v>
      </c>
      <c r="E5" s="109">
        <v>1045518</v>
      </c>
      <c r="F5" s="109">
        <v>1028454</v>
      </c>
      <c r="G5" s="6">
        <f>(F5-C5)/$C5</f>
        <v>0.03497121373287592</v>
      </c>
      <c r="H5" s="5">
        <f t="shared" si="0"/>
        <v>0.02277656311904797</v>
      </c>
      <c r="I5" s="6">
        <f t="shared" si="0"/>
        <v>-0.016321096336935376</v>
      </c>
      <c r="J5" s="12"/>
    </row>
    <row r="6" spans="1:10" ht="12" hidden="1" outlineLevel="1">
      <c r="A6" s="103" t="s">
        <v>25</v>
      </c>
      <c r="B6" s="96"/>
      <c r="C6" s="110">
        <f>C5/C4*100</f>
        <v>9.704998054025335</v>
      </c>
      <c r="D6" s="111">
        <f>D5/D4*100</f>
        <v>9.583274037566424</v>
      </c>
      <c r="E6" s="111">
        <f>E5/E4*100</f>
        <v>9.72296309522481</v>
      </c>
      <c r="F6" s="111">
        <f>F5/F4*100</f>
        <v>9.487666174196177</v>
      </c>
      <c r="G6" s="26">
        <f>(F6-C6)/$C6</f>
        <v>-0.02239380972766048</v>
      </c>
      <c r="H6" s="53">
        <f t="shared" si="0"/>
        <v>0.014576339684204416</v>
      </c>
      <c r="I6" s="26">
        <f t="shared" si="0"/>
        <v>-0.024200124871829768</v>
      </c>
      <c r="J6" s="12"/>
    </row>
    <row r="7" spans="1:10" ht="12">
      <c r="A7" s="42" t="s">
        <v>60</v>
      </c>
      <c r="B7" s="42"/>
      <c r="C7" s="64"/>
      <c r="D7" s="74"/>
      <c r="E7" s="75"/>
      <c r="F7" s="75"/>
      <c r="G7" s="64"/>
      <c r="H7" s="74"/>
      <c r="I7" s="64"/>
      <c r="J7" s="12"/>
    </row>
    <row r="8" spans="1:10" ht="12" outlineLevel="1" collapsed="1">
      <c r="A8" s="42" t="s">
        <v>36</v>
      </c>
      <c r="B8" s="42"/>
      <c r="C8" s="13">
        <v>959318</v>
      </c>
      <c r="D8" s="14">
        <v>1048491</v>
      </c>
      <c r="E8" s="15">
        <v>1068532</v>
      </c>
      <c r="F8" s="15">
        <v>1089538</v>
      </c>
      <c r="G8" s="11">
        <v>0.13574226690211172</v>
      </c>
      <c r="H8" s="11">
        <v>0.019114136411280593</v>
      </c>
      <c r="I8" s="11">
        <v>0.019658746766591923</v>
      </c>
      <c r="J8" s="12"/>
    </row>
    <row r="9" spans="1:9" ht="12" hidden="1" outlineLevel="2" collapsed="1">
      <c r="A9" s="7" t="s">
        <v>11</v>
      </c>
      <c r="B9" s="62"/>
      <c r="C9" s="13">
        <v>207033</v>
      </c>
      <c r="D9" s="14">
        <v>228641</v>
      </c>
      <c r="E9" s="15">
        <v>233689</v>
      </c>
      <c r="F9" s="15">
        <v>237856</v>
      </c>
      <c r="G9" s="11">
        <v>0.14887964720600097</v>
      </c>
      <c r="H9" s="11">
        <v>0.02207827992354827</v>
      </c>
      <c r="I9" s="11">
        <v>0.01783139129355682</v>
      </c>
    </row>
    <row r="10" spans="1:9" ht="12" hidden="1" outlineLevel="3">
      <c r="A10" s="69"/>
      <c r="B10" s="87" t="s">
        <v>44</v>
      </c>
      <c r="C10" s="16">
        <v>133859</v>
      </c>
      <c r="D10" s="17">
        <v>148873</v>
      </c>
      <c r="E10" s="18">
        <v>153377</v>
      </c>
      <c r="F10" s="18">
        <v>157673</v>
      </c>
      <c r="G10" s="6">
        <v>0.17790361499787088</v>
      </c>
      <c r="H10" s="6">
        <v>0.030253974864481805</v>
      </c>
      <c r="I10" s="6">
        <v>0.02800941471015863</v>
      </c>
    </row>
    <row r="11" spans="1:9" ht="12" hidden="1" outlineLevel="3">
      <c r="A11" s="72"/>
      <c r="B11" s="88" t="s">
        <v>45</v>
      </c>
      <c r="C11" s="16">
        <v>73174</v>
      </c>
      <c r="D11" s="17">
        <v>79768</v>
      </c>
      <c r="E11" s="18">
        <v>80312</v>
      </c>
      <c r="F11" s="18">
        <v>80183</v>
      </c>
      <c r="G11" s="6">
        <v>0.09578538825265805</v>
      </c>
      <c r="H11" s="6">
        <v>0.00681977735432755</v>
      </c>
      <c r="I11" s="6">
        <v>-0.0016062356808447056</v>
      </c>
    </row>
    <row r="12" spans="1:9" ht="12" hidden="1" outlineLevel="2" collapsed="1">
      <c r="A12" s="90" t="s">
        <v>12</v>
      </c>
      <c r="B12" s="89"/>
      <c r="C12" s="13">
        <v>165671</v>
      </c>
      <c r="D12" s="14">
        <v>190014</v>
      </c>
      <c r="E12" s="15">
        <v>194581</v>
      </c>
      <c r="F12" s="15">
        <v>199585</v>
      </c>
      <c r="G12" s="11">
        <v>0.20470691913491196</v>
      </c>
      <c r="H12" s="11">
        <v>0.02403507110002421</v>
      </c>
      <c r="I12" s="11">
        <v>0.025716796603984973</v>
      </c>
    </row>
    <row r="13" spans="1:9" ht="12" hidden="1" outlineLevel="3">
      <c r="A13" s="69"/>
      <c r="B13" s="87" t="s">
        <v>37</v>
      </c>
      <c r="C13" s="16">
        <v>19757</v>
      </c>
      <c r="D13" s="17">
        <v>21743</v>
      </c>
      <c r="E13" s="18">
        <v>22160</v>
      </c>
      <c r="F13" s="18">
        <v>22589</v>
      </c>
      <c r="G13" s="6">
        <v>0.14334160044541175</v>
      </c>
      <c r="H13" s="6">
        <v>0.019178586211654327</v>
      </c>
      <c r="I13" s="6">
        <v>0.019359205776173286</v>
      </c>
    </row>
    <row r="14" spans="1:9" ht="12" hidden="1" outlineLevel="3">
      <c r="A14" s="20"/>
      <c r="B14" s="63" t="s">
        <v>38</v>
      </c>
      <c r="C14" s="16">
        <v>39749</v>
      </c>
      <c r="D14" s="17">
        <v>44601</v>
      </c>
      <c r="E14" s="18">
        <v>45637</v>
      </c>
      <c r="F14" s="18">
        <v>46818</v>
      </c>
      <c r="G14" s="6">
        <v>0.17784095197363456</v>
      </c>
      <c r="H14" s="6">
        <v>0.023228178740386986</v>
      </c>
      <c r="I14" s="6">
        <v>0.02587812520542542</v>
      </c>
    </row>
    <row r="15" spans="1:9" ht="12" hidden="1" outlineLevel="3">
      <c r="A15" s="20"/>
      <c r="B15" s="63" t="s">
        <v>39</v>
      </c>
      <c r="C15" s="16">
        <v>16211</v>
      </c>
      <c r="D15" s="17">
        <v>19020</v>
      </c>
      <c r="E15" s="18">
        <v>19380</v>
      </c>
      <c r="F15" s="18">
        <v>19812</v>
      </c>
      <c r="G15" s="6">
        <v>0.22213311948676825</v>
      </c>
      <c r="H15" s="6">
        <v>0.01892744479495268</v>
      </c>
      <c r="I15" s="6">
        <v>0.022291021671826627</v>
      </c>
    </row>
    <row r="16" spans="1:9" ht="12" hidden="1" outlineLevel="3">
      <c r="A16" s="20"/>
      <c r="B16" s="63" t="s">
        <v>40</v>
      </c>
      <c r="C16" s="16">
        <v>18735</v>
      </c>
      <c r="D16" s="17">
        <v>20976</v>
      </c>
      <c r="E16" s="18">
        <v>21669</v>
      </c>
      <c r="F16" s="18">
        <v>22185</v>
      </c>
      <c r="G16" s="6">
        <v>0.18414731785428343</v>
      </c>
      <c r="H16" s="6">
        <v>0.033037757437070936</v>
      </c>
      <c r="I16" s="6">
        <v>0.023812820157829158</v>
      </c>
    </row>
    <row r="17" spans="1:9" ht="12" hidden="1" outlineLevel="3">
      <c r="A17" s="72"/>
      <c r="B17" s="88" t="s">
        <v>41</v>
      </c>
      <c r="C17" s="16">
        <v>71219</v>
      </c>
      <c r="D17" s="17">
        <v>83674</v>
      </c>
      <c r="E17" s="18">
        <v>85735</v>
      </c>
      <c r="F17" s="18">
        <v>88181</v>
      </c>
      <c r="G17" s="6">
        <v>0.23816678133644112</v>
      </c>
      <c r="H17" s="6">
        <v>0.02463130721610058</v>
      </c>
      <c r="I17" s="6">
        <v>0.028529771971773487</v>
      </c>
    </row>
    <row r="18" spans="1:9" ht="12" hidden="1" outlineLevel="2" collapsed="1">
      <c r="A18" s="7" t="s">
        <v>13</v>
      </c>
      <c r="B18" s="62"/>
      <c r="C18" s="13">
        <v>175825</v>
      </c>
      <c r="D18" s="14">
        <v>193226</v>
      </c>
      <c r="E18" s="15">
        <v>196840</v>
      </c>
      <c r="F18" s="15">
        <v>201886</v>
      </c>
      <c r="G18" s="11">
        <v>0.14822124271292478</v>
      </c>
      <c r="H18" s="11">
        <v>0.01870348710836016</v>
      </c>
      <c r="I18" s="11">
        <v>0.02563503352977037</v>
      </c>
    </row>
    <row r="19" spans="1:9" ht="12" hidden="1" outlineLevel="3">
      <c r="A19" s="69"/>
      <c r="B19" s="87" t="s">
        <v>42</v>
      </c>
      <c r="C19" s="16">
        <v>87812</v>
      </c>
      <c r="D19" s="17">
        <v>99085</v>
      </c>
      <c r="E19" s="18">
        <v>101371</v>
      </c>
      <c r="F19" s="18">
        <v>104647</v>
      </c>
      <c r="G19" s="6">
        <v>0.1917163941146996</v>
      </c>
      <c r="H19" s="6">
        <v>0.02307110057021749</v>
      </c>
      <c r="I19" s="6">
        <v>0.03231693482356887</v>
      </c>
    </row>
    <row r="20" spans="1:9" ht="12" hidden="1" outlineLevel="3">
      <c r="A20" s="20"/>
      <c r="B20" s="63" t="s">
        <v>65</v>
      </c>
      <c r="C20" s="16">
        <v>42458</v>
      </c>
      <c r="D20" s="17">
        <v>45235</v>
      </c>
      <c r="E20" s="18">
        <v>45712</v>
      </c>
      <c r="F20" s="18">
        <v>46981</v>
      </c>
      <c r="G20" s="6">
        <v>0.10652880493664327</v>
      </c>
      <c r="H20" s="6">
        <v>0.01054493202166464</v>
      </c>
      <c r="I20" s="6">
        <v>0.027760763038151906</v>
      </c>
    </row>
    <row r="21" spans="1:9" ht="12" hidden="1" outlineLevel="3">
      <c r="A21" s="72"/>
      <c r="B21" s="88" t="s">
        <v>43</v>
      </c>
      <c r="C21" s="16">
        <v>45555</v>
      </c>
      <c r="D21" s="17">
        <v>48906</v>
      </c>
      <c r="E21" s="18">
        <v>49757</v>
      </c>
      <c r="F21" s="18">
        <v>50258</v>
      </c>
      <c r="G21" s="6">
        <v>0.10323784436395565</v>
      </c>
      <c r="H21" s="6">
        <v>0.017400727927043717</v>
      </c>
      <c r="I21" s="6">
        <v>0.010068935024217698</v>
      </c>
    </row>
    <row r="22" spans="1:9" ht="12" hidden="1" outlineLevel="2" collapsed="1">
      <c r="A22" s="7" t="s">
        <v>14</v>
      </c>
      <c r="B22" s="62"/>
      <c r="C22" s="13">
        <v>127798</v>
      </c>
      <c r="D22" s="14">
        <v>130952</v>
      </c>
      <c r="E22" s="15">
        <v>131958</v>
      </c>
      <c r="F22" s="15">
        <v>132660</v>
      </c>
      <c r="G22" s="19">
        <v>0.038044413840592185</v>
      </c>
      <c r="H22" s="19">
        <v>0.007682204166412121</v>
      </c>
      <c r="I22" s="19">
        <v>0.005319874505524485</v>
      </c>
    </row>
    <row r="23" spans="1:9" ht="12" hidden="1" outlineLevel="3">
      <c r="A23" s="69"/>
      <c r="B23" s="87" t="s">
        <v>46</v>
      </c>
      <c r="C23" s="16">
        <v>28804</v>
      </c>
      <c r="D23" s="17">
        <v>30086</v>
      </c>
      <c r="E23" s="18">
        <v>30456</v>
      </c>
      <c r="F23" s="18">
        <v>30811</v>
      </c>
      <c r="G23" s="6">
        <v>0.06967782252464935</v>
      </c>
      <c r="H23" s="6">
        <v>0.012298078840656784</v>
      </c>
      <c r="I23" s="6">
        <v>0.011656159705805096</v>
      </c>
    </row>
    <row r="24" spans="1:9" ht="12" hidden="1" outlineLevel="3">
      <c r="A24" s="20"/>
      <c r="B24" s="63" t="s">
        <v>47</v>
      </c>
      <c r="C24" s="16">
        <v>74221</v>
      </c>
      <c r="D24" s="17">
        <v>76732</v>
      </c>
      <c r="E24" s="18">
        <v>77336</v>
      </c>
      <c r="F24" s="18">
        <v>77589</v>
      </c>
      <c r="G24" s="6">
        <v>0.04537799275137764</v>
      </c>
      <c r="H24" s="6">
        <v>0.007871552937496742</v>
      </c>
      <c r="I24" s="6">
        <v>0.0032714389158994515</v>
      </c>
    </row>
    <row r="25" spans="1:9" ht="12" hidden="1" outlineLevel="3">
      <c r="A25" s="72"/>
      <c r="B25" s="88" t="s">
        <v>48</v>
      </c>
      <c r="C25" s="16">
        <v>24773</v>
      </c>
      <c r="D25" s="17">
        <v>24134</v>
      </c>
      <c r="E25" s="18">
        <v>24166</v>
      </c>
      <c r="F25" s="18">
        <v>24260</v>
      </c>
      <c r="G25" s="6">
        <v>-0.020708028902434103</v>
      </c>
      <c r="H25" s="6">
        <v>0.0013259302229220186</v>
      </c>
      <c r="I25" s="6">
        <v>0.00388976247620624</v>
      </c>
    </row>
    <row r="26" spans="1:9" ht="12" hidden="1" outlineLevel="2" collapsed="1">
      <c r="A26" s="90" t="s">
        <v>15</v>
      </c>
      <c r="B26" s="89"/>
      <c r="C26" s="13">
        <v>123854</v>
      </c>
      <c r="D26" s="14">
        <v>130814</v>
      </c>
      <c r="E26" s="15">
        <v>132632</v>
      </c>
      <c r="F26" s="15">
        <v>134178</v>
      </c>
      <c r="G26" s="11">
        <v>0.08335620973081209</v>
      </c>
      <c r="H26" s="11">
        <v>0.013897595058632868</v>
      </c>
      <c r="I26" s="11">
        <v>0.011656312202183486</v>
      </c>
    </row>
    <row r="27" spans="1:9" ht="12" hidden="1" outlineLevel="3">
      <c r="A27" s="69"/>
      <c r="B27" s="87" t="s">
        <v>49</v>
      </c>
      <c r="C27" s="21">
        <v>39404</v>
      </c>
      <c r="D27" s="21">
        <v>42902</v>
      </c>
      <c r="E27" s="22">
        <v>43512</v>
      </c>
      <c r="F27" s="22">
        <v>44352</v>
      </c>
      <c r="G27" s="23">
        <v>0.1255710080194904</v>
      </c>
      <c r="H27" s="23">
        <v>0.014218451354249219</v>
      </c>
      <c r="I27" s="23">
        <v>0.019305019305019305</v>
      </c>
    </row>
    <row r="28" spans="1:9" ht="12" hidden="1" outlineLevel="3">
      <c r="A28" s="20"/>
      <c r="B28" s="63" t="s">
        <v>50</v>
      </c>
      <c r="C28" s="17">
        <v>46528</v>
      </c>
      <c r="D28" s="17">
        <v>49261</v>
      </c>
      <c r="E28" s="18">
        <v>50163</v>
      </c>
      <c r="F28" s="18">
        <v>50749</v>
      </c>
      <c r="G28" s="6">
        <v>0.0907195667125172</v>
      </c>
      <c r="H28" s="6">
        <v>0.018310631128072918</v>
      </c>
      <c r="I28" s="6">
        <v>0.011681916950740586</v>
      </c>
    </row>
    <row r="29" spans="1:9" ht="12" hidden="1" outlineLevel="3">
      <c r="A29" s="72"/>
      <c r="B29" s="88" t="s">
        <v>51</v>
      </c>
      <c r="C29" s="24">
        <v>37922</v>
      </c>
      <c r="D29" s="24">
        <v>38651</v>
      </c>
      <c r="E29" s="25">
        <v>38957</v>
      </c>
      <c r="F29" s="25">
        <v>39077</v>
      </c>
      <c r="G29" s="26">
        <v>0.030457254364221295</v>
      </c>
      <c r="H29" s="26">
        <v>0.00791700085379421</v>
      </c>
      <c r="I29" s="26">
        <v>0.0030803193264368404</v>
      </c>
    </row>
    <row r="30" spans="1:9" ht="12" hidden="1" outlineLevel="2" collapsed="1">
      <c r="A30" s="7" t="s">
        <v>32</v>
      </c>
      <c r="B30" s="62"/>
      <c r="C30" s="13">
        <v>159137</v>
      </c>
      <c r="D30" s="14">
        <v>174844</v>
      </c>
      <c r="E30" s="15">
        <v>178832</v>
      </c>
      <c r="F30" s="15">
        <v>183373</v>
      </c>
      <c r="G30" s="11">
        <v>0.1522964489716408</v>
      </c>
      <c r="H30" s="11">
        <v>0.02280890393722404</v>
      </c>
      <c r="I30" s="11">
        <v>0.025392547195132863</v>
      </c>
    </row>
    <row r="31" spans="1:9" ht="12" hidden="1" outlineLevel="3">
      <c r="A31" s="1" t="s">
        <v>3</v>
      </c>
      <c r="B31" s="70" t="s">
        <v>52</v>
      </c>
      <c r="C31" s="16">
        <v>31348</v>
      </c>
      <c r="D31" s="17">
        <v>34727</v>
      </c>
      <c r="E31" s="18">
        <v>35372</v>
      </c>
      <c r="F31" s="18">
        <v>35803</v>
      </c>
      <c r="G31" s="6">
        <v>0.14211432946280464</v>
      </c>
      <c r="H31" s="6">
        <v>0.01857344429406514</v>
      </c>
      <c r="I31" s="6">
        <v>0.012184778921180596</v>
      </c>
    </row>
    <row r="32" spans="1:9" ht="12" hidden="1" outlineLevel="3">
      <c r="A32" s="1" t="s">
        <v>5</v>
      </c>
      <c r="B32" s="71" t="s">
        <v>53</v>
      </c>
      <c r="C32" s="16">
        <v>105692</v>
      </c>
      <c r="D32" s="17">
        <v>116039</v>
      </c>
      <c r="E32" s="18">
        <v>118275</v>
      </c>
      <c r="F32" s="18">
        <v>121232</v>
      </c>
      <c r="G32" s="6">
        <v>0.14703099572342276</v>
      </c>
      <c r="H32" s="6">
        <v>0.019269383569317212</v>
      </c>
      <c r="I32" s="6">
        <v>0.02500105685901501</v>
      </c>
    </row>
    <row r="33" spans="1:9" ht="12" hidden="1" outlineLevel="3">
      <c r="A33" s="1" t="s">
        <v>4</v>
      </c>
      <c r="B33" s="73" t="s">
        <v>54</v>
      </c>
      <c r="C33" s="16">
        <v>22097</v>
      </c>
      <c r="D33" s="17">
        <v>24078</v>
      </c>
      <c r="E33" s="18">
        <v>25185</v>
      </c>
      <c r="F33" s="18">
        <v>26338</v>
      </c>
      <c r="G33" s="6">
        <v>0.19192650586052407</v>
      </c>
      <c r="H33" s="6">
        <v>0.04597557936705707</v>
      </c>
      <c r="I33" s="6">
        <v>0.04578121897955132</v>
      </c>
    </row>
    <row r="34" spans="1:11" ht="12" outlineLevel="1" collapsed="1">
      <c r="A34" s="42" t="s">
        <v>35</v>
      </c>
      <c r="B34" s="42"/>
      <c r="C34" s="27">
        <v>163534</v>
      </c>
      <c r="D34" s="28">
        <v>180827</v>
      </c>
      <c r="E34" s="29">
        <v>176655</v>
      </c>
      <c r="F34" s="29">
        <v>169155</v>
      </c>
      <c r="G34" s="11">
        <f aca="true" t="shared" si="1" ref="G34:G59">(F34-C34)/$C34</f>
        <v>0.034372057186884686</v>
      </c>
      <c r="H34" s="11">
        <f>(E34-D34)/D34</f>
        <v>-0.02307177578569572</v>
      </c>
      <c r="I34" s="11">
        <f>(F34-E34)/E34</f>
        <v>-0.04245563386261357</v>
      </c>
      <c r="J34" s="12"/>
      <c r="K34" s="84"/>
    </row>
    <row r="35" spans="1:9" ht="12" hidden="1" outlineLevel="2" collapsed="1">
      <c r="A35" s="7" t="s">
        <v>11</v>
      </c>
      <c r="B35" s="62"/>
      <c r="C35" s="27">
        <f>C36+C37</f>
        <v>59893</v>
      </c>
      <c r="D35" s="28">
        <f>D36+D37</f>
        <v>67963</v>
      </c>
      <c r="E35" s="29">
        <f>E36+E37</f>
        <v>66982</v>
      </c>
      <c r="F35" s="29">
        <f>F36+F37</f>
        <v>64548</v>
      </c>
      <c r="G35" s="11">
        <f t="shared" si="1"/>
        <v>0.07772193745512831</v>
      </c>
      <c r="H35" s="11">
        <f aca="true" t="shared" si="2" ref="H35:H59">(E35-D35)/D35</f>
        <v>-0.014434324558951194</v>
      </c>
      <c r="I35" s="11">
        <f aca="true" t="shared" si="3" ref="I35:I59">(F35-E35)/E35</f>
        <v>-0.036338120689140364</v>
      </c>
    </row>
    <row r="36" spans="1:9" ht="12" hidden="1" outlineLevel="3">
      <c r="A36" s="69"/>
      <c r="B36" s="87" t="s">
        <v>44</v>
      </c>
      <c r="C36" s="30">
        <v>48057</v>
      </c>
      <c r="D36" s="31">
        <v>53822</v>
      </c>
      <c r="E36" s="32">
        <v>52636</v>
      </c>
      <c r="F36" s="32">
        <v>50257</v>
      </c>
      <c r="G36" s="6">
        <f t="shared" si="1"/>
        <v>0.0457789708055018</v>
      </c>
      <c r="H36" s="6">
        <f t="shared" si="2"/>
        <v>-0.022035598825758982</v>
      </c>
      <c r="I36" s="6">
        <f t="shared" si="3"/>
        <v>-0.045197203434911466</v>
      </c>
    </row>
    <row r="37" spans="1:9" ht="12" hidden="1" outlineLevel="3">
      <c r="A37" s="72"/>
      <c r="B37" s="88" t="s">
        <v>45</v>
      </c>
      <c r="C37" s="30">
        <v>11836</v>
      </c>
      <c r="D37" s="31">
        <v>14141</v>
      </c>
      <c r="E37" s="32">
        <v>14346</v>
      </c>
      <c r="F37" s="32">
        <v>14291</v>
      </c>
      <c r="G37" s="6">
        <f t="shared" si="1"/>
        <v>0.20741804663737748</v>
      </c>
      <c r="H37" s="6">
        <f t="shared" si="2"/>
        <v>0.014496853122127147</v>
      </c>
      <c r="I37" s="6">
        <f t="shared" si="3"/>
        <v>-0.0038338212742227797</v>
      </c>
    </row>
    <row r="38" spans="1:9" ht="12" hidden="1" outlineLevel="2" collapsed="1">
      <c r="A38" s="90" t="s">
        <v>12</v>
      </c>
      <c r="B38" s="89"/>
      <c r="C38" s="27">
        <f>SUM(C39:C43)</f>
        <v>19221</v>
      </c>
      <c r="D38" s="28">
        <f>SUM(D39:D43)</f>
        <v>21525</v>
      </c>
      <c r="E38" s="29">
        <f>SUM(E39:E43)</f>
        <v>20333</v>
      </c>
      <c r="F38" s="29">
        <f>SUM(F39:F43)</f>
        <v>18743</v>
      </c>
      <c r="G38" s="11">
        <f t="shared" si="1"/>
        <v>-0.024868633265698974</v>
      </c>
      <c r="H38" s="11">
        <f t="shared" si="2"/>
        <v>-0.05537746806039489</v>
      </c>
      <c r="I38" s="11">
        <f t="shared" si="3"/>
        <v>-0.07819800324595486</v>
      </c>
    </row>
    <row r="39" spans="1:9" ht="12" hidden="1" outlineLevel="3">
      <c r="A39" s="69"/>
      <c r="B39" s="87" t="s">
        <v>37</v>
      </c>
      <c r="C39" s="30">
        <v>1837</v>
      </c>
      <c r="D39" s="31">
        <v>1983</v>
      </c>
      <c r="E39" s="32">
        <v>1967</v>
      </c>
      <c r="F39" s="32">
        <v>1786</v>
      </c>
      <c r="G39" s="6">
        <f t="shared" si="1"/>
        <v>-0.027762656505171474</v>
      </c>
      <c r="H39" s="6">
        <f t="shared" si="2"/>
        <v>-0.008068582955118508</v>
      </c>
      <c r="I39" s="6">
        <f t="shared" si="3"/>
        <v>-0.0920183019827148</v>
      </c>
    </row>
    <row r="40" spans="1:9" ht="12" hidden="1" outlineLevel="3">
      <c r="A40" s="20"/>
      <c r="B40" s="63" t="s">
        <v>38</v>
      </c>
      <c r="C40" s="30">
        <v>3899</v>
      </c>
      <c r="D40" s="31">
        <v>4793</v>
      </c>
      <c r="E40" s="32">
        <v>4429</v>
      </c>
      <c r="F40" s="32">
        <v>4089</v>
      </c>
      <c r="G40" s="6">
        <f t="shared" si="1"/>
        <v>0.048730443703513725</v>
      </c>
      <c r="H40" s="6">
        <f t="shared" si="2"/>
        <v>-0.07594408512413937</v>
      </c>
      <c r="I40" s="6">
        <f t="shared" si="3"/>
        <v>-0.07676676450666065</v>
      </c>
    </row>
    <row r="41" spans="1:9" ht="12" hidden="1" outlineLevel="3">
      <c r="A41" s="20"/>
      <c r="B41" s="63" t="s">
        <v>39</v>
      </c>
      <c r="C41" s="30">
        <v>2587</v>
      </c>
      <c r="D41" s="31">
        <v>2090</v>
      </c>
      <c r="E41" s="32">
        <v>1965</v>
      </c>
      <c r="F41" s="32">
        <v>1902</v>
      </c>
      <c r="G41" s="6">
        <f t="shared" si="1"/>
        <v>-0.2647854657904909</v>
      </c>
      <c r="H41" s="6">
        <f t="shared" si="2"/>
        <v>-0.05980861244019139</v>
      </c>
      <c r="I41" s="6">
        <f t="shared" si="3"/>
        <v>-0.03206106870229008</v>
      </c>
    </row>
    <row r="42" spans="1:9" ht="12" hidden="1" outlineLevel="3">
      <c r="A42" s="20"/>
      <c r="B42" s="63" t="s">
        <v>40</v>
      </c>
      <c r="C42" s="30">
        <v>1903</v>
      </c>
      <c r="D42" s="31">
        <v>2300</v>
      </c>
      <c r="E42" s="32">
        <v>2258</v>
      </c>
      <c r="F42" s="32">
        <v>2093</v>
      </c>
      <c r="G42" s="6">
        <f t="shared" si="1"/>
        <v>0.09984235417761429</v>
      </c>
      <c r="H42" s="6">
        <f t="shared" si="2"/>
        <v>-0.018260869565217393</v>
      </c>
      <c r="I42" s="6">
        <f t="shared" si="3"/>
        <v>-0.07307351638618247</v>
      </c>
    </row>
    <row r="43" spans="1:9" ht="12" hidden="1" outlineLevel="3">
      <c r="A43" s="72"/>
      <c r="B43" s="88" t="s">
        <v>41</v>
      </c>
      <c r="C43" s="30">
        <v>8995</v>
      </c>
      <c r="D43" s="31">
        <v>10359</v>
      </c>
      <c r="E43" s="32">
        <v>9714</v>
      </c>
      <c r="F43" s="32">
        <v>8873</v>
      </c>
      <c r="G43" s="6">
        <f t="shared" si="1"/>
        <v>-0.013563090605892163</v>
      </c>
      <c r="H43" s="6">
        <f t="shared" si="2"/>
        <v>-0.06226469736461048</v>
      </c>
      <c r="I43" s="6">
        <f t="shared" si="3"/>
        <v>-0.08657607576693432</v>
      </c>
    </row>
    <row r="44" spans="1:9" ht="12" hidden="1" outlineLevel="2" collapsed="1">
      <c r="A44" s="7" t="s">
        <v>13</v>
      </c>
      <c r="B44" s="62"/>
      <c r="C44" s="27">
        <f>SUM(C45:C47)</f>
        <v>28207</v>
      </c>
      <c r="D44" s="28">
        <f>SUM(D45:D47)</f>
        <v>36326</v>
      </c>
      <c r="E44" s="29">
        <f>SUM(E45:E47)</f>
        <v>35215</v>
      </c>
      <c r="F44" s="29">
        <f>SUM(F45:F47)</f>
        <v>32713</v>
      </c>
      <c r="G44" s="11">
        <f t="shared" si="1"/>
        <v>0.15974758038784698</v>
      </c>
      <c r="H44" s="11">
        <f t="shared" si="2"/>
        <v>-0.030584154600011012</v>
      </c>
      <c r="I44" s="11">
        <f t="shared" si="3"/>
        <v>-0.07104926877750958</v>
      </c>
    </row>
    <row r="45" spans="1:9" ht="12" hidden="1" outlineLevel="3">
      <c r="A45" s="69"/>
      <c r="B45" s="87" t="s">
        <v>42</v>
      </c>
      <c r="C45" s="30">
        <v>12915</v>
      </c>
      <c r="D45" s="31">
        <v>15793</v>
      </c>
      <c r="E45" s="32">
        <v>15201</v>
      </c>
      <c r="F45" s="32">
        <v>15188</v>
      </c>
      <c r="G45" s="6">
        <f t="shared" si="1"/>
        <v>0.17599690282617111</v>
      </c>
      <c r="H45" s="6">
        <f t="shared" si="2"/>
        <v>-0.037484961691888814</v>
      </c>
      <c r="I45" s="6">
        <f t="shared" si="3"/>
        <v>-0.0008552068942832709</v>
      </c>
    </row>
    <row r="46" spans="1:9" ht="12" hidden="1" outlineLevel="3">
      <c r="A46" s="20"/>
      <c r="B46" s="63" t="s">
        <v>65</v>
      </c>
      <c r="C46" s="30">
        <v>9975</v>
      </c>
      <c r="D46" s="31">
        <v>14526</v>
      </c>
      <c r="E46" s="32">
        <v>13527</v>
      </c>
      <c r="F46" s="32">
        <v>11959</v>
      </c>
      <c r="G46" s="6">
        <f t="shared" si="1"/>
        <v>0.19889724310776943</v>
      </c>
      <c r="H46" s="6">
        <f t="shared" si="2"/>
        <v>-0.0687732342007435</v>
      </c>
      <c r="I46" s="6">
        <f t="shared" si="3"/>
        <v>-0.11591631551711393</v>
      </c>
    </row>
    <row r="47" spans="1:9" ht="12" hidden="1" outlineLevel="3">
      <c r="A47" s="72"/>
      <c r="B47" s="88" t="s">
        <v>43</v>
      </c>
      <c r="C47" s="30">
        <v>5317</v>
      </c>
      <c r="D47" s="31">
        <v>6007</v>
      </c>
      <c r="E47" s="32">
        <v>6487</v>
      </c>
      <c r="F47" s="32">
        <v>5566</v>
      </c>
      <c r="G47" s="6">
        <f t="shared" si="1"/>
        <v>0.04683091969155539</v>
      </c>
      <c r="H47" s="6">
        <f t="shared" si="2"/>
        <v>0.07990677542866656</v>
      </c>
      <c r="I47" s="6">
        <f t="shared" si="3"/>
        <v>-0.14197626021273316</v>
      </c>
    </row>
    <row r="48" spans="1:9" ht="12" hidden="1" outlineLevel="2" collapsed="1">
      <c r="A48" s="7" t="s">
        <v>14</v>
      </c>
      <c r="B48" s="62"/>
      <c r="C48" s="27">
        <f>SUM(C49:C51)</f>
        <v>13332</v>
      </c>
      <c r="D48" s="28">
        <f>SUM(D49:D51)</f>
        <v>15166</v>
      </c>
      <c r="E48" s="29">
        <f>SUM(E49:E51)</f>
        <v>14959</v>
      </c>
      <c r="F48" s="29">
        <f>SUM(F49:F51)</f>
        <v>15218</v>
      </c>
      <c r="G48" s="19">
        <f t="shared" si="1"/>
        <v>0.14146414641464147</v>
      </c>
      <c r="H48" s="19">
        <f t="shared" si="2"/>
        <v>-0.013648951602268231</v>
      </c>
      <c r="I48" s="19">
        <f t="shared" si="3"/>
        <v>0.01731399157697707</v>
      </c>
    </row>
    <row r="49" spans="1:9" ht="12" hidden="1" outlineLevel="3">
      <c r="A49" s="69"/>
      <c r="B49" s="87" t="s">
        <v>46</v>
      </c>
      <c r="C49" s="30">
        <v>3341</v>
      </c>
      <c r="D49" s="31">
        <v>3706</v>
      </c>
      <c r="E49" s="32">
        <v>3836</v>
      </c>
      <c r="F49" s="32">
        <v>3708</v>
      </c>
      <c r="G49" s="6">
        <f t="shared" si="1"/>
        <v>0.10984735109248728</v>
      </c>
      <c r="H49" s="6">
        <f t="shared" si="2"/>
        <v>0.03507825148407987</v>
      </c>
      <c r="I49" s="6">
        <f t="shared" si="3"/>
        <v>-0.03336809176225235</v>
      </c>
    </row>
    <row r="50" spans="1:9" ht="12" hidden="1" outlineLevel="3">
      <c r="A50" s="20"/>
      <c r="B50" s="63" t="s">
        <v>47</v>
      </c>
      <c r="C50" s="30">
        <v>7903</v>
      </c>
      <c r="D50" s="31">
        <v>9215</v>
      </c>
      <c r="E50" s="32">
        <v>9005</v>
      </c>
      <c r="F50" s="32">
        <v>9339</v>
      </c>
      <c r="G50" s="6">
        <f t="shared" si="1"/>
        <v>0.18170315070226498</v>
      </c>
      <c r="H50" s="6">
        <f t="shared" si="2"/>
        <v>-0.02278893109061313</v>
      </c>
      <c r="I50" s="6">
        <f t="shared" si="3"/>
        <v>0.03709050527484731</v>
      </c>
    </row>
    <row r="51" spans="1:9" ht="12" hidden="1" outlineLevel="3">
      <c r="A51" s="72"/>
      <c r="B51" s="88" t="s">
        <v>48</v>
      </c>
      <c r="C51" s="30">
        <v>2088</v>
      </c>
      <c r="D51" s="31">
        <v>2245</v>
      </c>
      <c r="E51" s="32">
        <v>2118</v>
      </c>
      <c r="F51" s="32">
        <v>2171</v>
      </c>
      <c r="G51" s="6">
        <f t="shared" si="1"/>
        <v>0.03975095785440613</v>
      </c>
      <c r="H51" s="6">
        <f t="shared" si="2"/>
        <v>-0.056570155902004454</v>
      </c>
      <c r="I51" s="6">
        <f t="shared" si="3"/>
        <v>0.02502360717658168</v>
      </c>
    </row>
    <row r="52" spans="1:9" ht="12" hidden="1" outlineLevel="2" collapsed="1">
      <c r="A52" s="90" t="s">
        <v>15</v>
      </c>
      <c r="B52" s="89"/>
      <c r="C52" s="27">
        <f>SUM(C53:C55)</f>
        <v>12297</v>
      </c>
      <c r="D52" s="28">
        <f>SUM(D53:D55)</f>
        <v>13124</v>
      </c>
      <c r="E52" s="29">
        <f>SUM(E53:E55)</f>
        <v>13190</v>
      </c>
      <c r="F52" s="29">
        <f>SUM(F53:F55)</f>
        <v>13519</v>
      </c>
      <c r="G52" s="11">
        <f t="shared" si="1"/>
        <v>0.09937383101569489</v>
      </c>
      <c r="H52" s="11">
        <f t="shared" si="2"/>
        <v>0.005028954587016154</v>
      </c>
      <c r="I52" s="11">
        <f t="shared" si="3"/>
        <v>0.024943138741470812</v>
      </c>
    </row>
    <row r="53" spans="1:9" ht="12" hidden="1" outlineLevel="3">
      <c r="A53" s="69"/>
      <c r="B53" s="87" t="s">
        <v>49</v>
      </c>
      <c r="C53" s="33">
        <v>4123</v>
      </c>
      <c r="D53" s="33">
        <v>5589</v>
      </c>
      <c r="E53" s="34">
        <v>5157</v>
      </c>
      <c r="F53" s="34">
        <v>5307</v>
      </c>
      <c r="G53" s="23">
        <f t="shared" si="1"/>
        <v>0.28716953674508855</v>
      </c>
      <c r="H53" s="23">
        <f t="shared" si="2"/>
        <v>-0.07729468599033816</v>
      </c>
      <c r="I53" s="23">
        <f t="shared" si="3"/>
        <v>0.029086678301337987</v>
      </c>
    </row>
    <row r="54" spans="1:9" ht="12" hidden="1" outlineLevel="3">
      <c r="A54" s="20"/>
      <c r="B54" s="63" t="s">
        <v>50</v>
      </c>
      <c r="C54" s="31">
        <v>5046</v>
      </c>
      <c r="D54" s="31">
        <v>4842</v>
      </c>
      <c r="E54" s="32">
        <v>5131</v>
      </c>
      <c r="F54" s="32">
        <v>5358</v>
      </c>
      <c r="G54" s="6">
        <f t="shared" si="1"/>
        <v>0.06183115338882283</v>
      </c>
      <c r="H54" s="6">
        <f t="shared" si="2"/>
        <v>0.059686080132176786</v>
      </c>
      <c r="I54" s="6">
        <f t="shared" si="3"/>
        <v>0.04424088871564997</v>
      </c>
    </row>
    <row r="55" spans="1:9" ht="12" hidden="1" outlineLevel="3">
      <c r="A55" s="72"/>
      <c r="B55" s="88" t="s">
        <v>51</v>
      </c>
      <c r="C55" s="35">
        <v>3128</v>
      </c>
      <c r="D55" s="35">
        <v>2693</v>
      </c>
      <c r="E55" s="36">
        <v>2902</v>
      </c>
      <c r="F55" s="36">
        <v>2854</v>
      </c>
      <c r="G55" s="26">
        <f t="shared" si="1"/>
        <v>-0.08759590792838874</v>
      </c>
      <c r="H55" s="26">
        <f t="shared" si="2"/>
        <v>0.07760861492759005</v>
      </c>
      <c r="I55" s="26">
        <f t="shared" si="3"/>
        <v>-0.016540317022742935</v>
      </c>
    </row>
    <row r="56" spans="1:9" ht="11.25" customHeight="1" hidden="1" outlineLevel="2" collapsed="1">
      <c r="A56" s="7" t="s">
        <v>32</v>
      </c>
      <c r="B56" s="62"/>
      <c r="C56" s="27">
        <f>SUM(C57:C59)</f>
        <v>21608</v>
      </c>
      <c r="D56" s="28">
        <f>SUM(D57:D59)</f>
        <v>22034</v>
      </c>
      <c r="E56" s="29">
        <f>SUM(E57:E59)</f>
        <v>21226</v>
      </c>
      <c r="F56" s="29">
        <f>SUM(F57:F59)</f>
        <v>20273</v>
      </c>
      <c r="G56" s="11">
        <f t="shared" si="1"/>
        <v>-0.06178267308404295</v>
      </c>
      <c r="H56" s="11">
        <f t="shared" si="2"/>
        <v>-0.036670599981846234</v>
      </c>
      <c r="I56" s="11">
        <f t="shared" si="3"/>
        <v>-0.04489776688966362</v>
      </c>
    </row>
    <row r="57" spans="1:9" ht="12" hidden="1" outlineLevel="3">
      <c r="A57" s="1" t="s">
        <v>3</v>
      </c>
      <c r="B57" s="70" t="s">
        <v>52</v>
      </c>
      <c r="C57" s="30">
        <v>3242</v>
      </c>
      <c r="D57" s="31">
        <v>3515</v>
      </c>
      <c r="E57" s="32">
        <v>3376</v>
      </c>
      <c r="F57" s="32">
        <v>3396</v>
      </c>
      <c r="G57" s="6">
        <f t="shared" si="1"/>
        <v>0.047501542257865514</v>
      </c>
      <c r="H57" s="6">
        <f t="shared" si="2"/>
        <v>-0.039544807965860594</v>
      </c>
      <c r="I57" s="6">
        <f t="shared" si="3"/>
        <v>0.005924170616113744</v>
      </c>
    </row>
    <row r="58" spans="1:9" ht="12" hidden="1" outlineLevel="3">
      <c r="A58" s="1" t="s">
        <v>5</v>
      </c>
      <c r="B58" s="71" t="s">
        <v>53</v>
      </c>
      <c r="C58" s="30">
        <v>14228</v>
      </c>
      <c r="D58" s="31">
        <v>14219</v>
      </c>
      <c r="E58" s="32">
        <v>13653</v>
      </c>
      <c r="F58" s="32">
        <v>12951</v>
      </c>
      <c r="G58" s="6">
        <f t="shared" si="1"/>
        <v>-0.08975260050604442</v>
      </c>
      <c r="H58" s="6">
        <f t="shared" si="2"/>
        <v>-0.03980589352275125</v>
      </c>
      <c r="I58" s="6">
        <f t="shared" si="3"/>
        <v>-0.051417270929466054</v>
      </c>
    </row>
    <row r="59" spans="1:9" ht="12" hidden="1" outlineLevel="3">
      <c r="A59" s="1" t="s">
        <v>4</v>
      </c>
      <c r="B59" s="73" t="s">
        <v>54</v>
      </c>
      <c r="C59" s="30">
        <v>4138</v>
      </c>
      <c r="D59" s="31">
        <v>4300</v>
      </c>
      <c r="E59" s="32">
        <v>4197</v>
      </c>
      <c r="F59" s="32">
        <v>3926</v>
      </c>
      <c r="G59" s="6">
        <f t="shared" si="1"/>
        <v>-0.05123247945867569</v>
      </c>
      <c r="H59" s="6">
        <f t="shared" si="2"/>
        <v>-0.02395348837209302</v>
      </c>
      <c r="I59" s="6">
        <f t="shared" si="3"/>
        <v>-0.06456993090302597</v>
      </c>
    </row>
    <row r="60" spans="1:10" ht="12" outlineLevel="1">
      <c r="A60" s="120" t="s">
        <v>34</v>
      </c>
      <c r="B60" s="120"/>
      <c r="C60" s="112">
        <f aca="true" t="shared" si="4" ref="C60:F85">C34/C8*100</f>
        <v>17.046902070012237</v>
      </c>
      <c r="D60" s="113">
        <f t="shared" si="4"/>
        <v>17.24640459479385</v>
      </c>
      <c r="E60" s="114">
        <f t="shared" si="4"/>
        <v>16.532495049282566</v>
      </c>
      <c r="F60" s="114">
        <f t="shared" si="4"/>
        <v>15.5253878249313</v>
      </c>
      <c r="G60" s="115">
        <f>(F60-C60)/$C60</f>
        <v>-0.08925458941642436</v>
      </c>
      <c r="H60" s="115">
        <f>(E60-D60)/D60</f>
        <v>-0.041394688474767204</v>
      </c>
      <c r="I60" s="115">
        <f>(F60-E60)/E60</f>
        <v>-0.06091683205403227</v>
      </c>
      <c r="J60" s="12"/>
    </row>
    <row r="61" spans="1:9" ht="12" outlineLevel="2">
      <c r="A61" s="7" t="s">
        <v>11</v>
      </c>
      <c r="B61" s="62"/>
      <c r="C61" s="48">
        <f t="shared" si="4"/>
        <v>28.929204522950446</v>
      </c>
      <c r="D61" s="61">
        <f t="shared" si="4"/>
        <v>29.72476502464562</v>
      </c>
      <c r="E61" s="60">
        <f t="shared" si="4"/>
        <v>28.662881008519868</v>
      </c>
      <c r="F61" s="60">
        <f t="shared" si="4"/>
        <v>27.13742768734024</v>
      </c>
      <c r="G61" s="11">
        <f aca="true" t="shared" si="5" ref="G61:G85">(F61-C61)/$C61</f>
        <v>-0.06193660922092533</v>
      </c>
      <c r="H61" s="11">
        <f aca="true" t="shared" si="6" ref="H61:H85">(E61-D61)/D61</f>
        <v>-0.03572388260244665</v>
      </c>
      <c r="I61" s="11">
        <f aca="true" t="shared" si="7" ref="I61:I85">(F61-E61)/E61</f>
        <v>-0.053220516134655046</v>
      </c>
    </row>
    <row r="62" spans="1:9" ht="12" outlineLevel="3">
      <c r="A62" s="122"/>
      <c r="B62" s="121" t="s">
        <v>44</v>
      </c>
      <c r="C62" s="116">
        <f t="shared" si="4"/>
        <v>35.901209481618714</v>
      </c>
      <c r="D62" s="117">
        <f t="shared" si="4"/>
        <v>36.15296259227664</v>
      </c>
      <c r="E62" s="118">
        <f t="shared" si="4"/>
        <v>34.31805290232564</v>
      </c>
      <c r="F62" s="118">
        <f t="shared" si="4"/>
        <v>31.874195328306048</v>
      </c>
      <c r="G62" s="119">
        <f t="shared" si="5"/>
        <v>-0.11216931717507966</v>
      </c>
      <c r="H62" s="119">
        <f t="shared" si="6"/>
        <v>-0.05075406158672566</v>
      </c>
      <c r="I62" s="119">
        <f t="shared" si="7"/>
        <v>-0.07121201138582016</v>
      </c>
    </row>
    <row r="63" spans="1:9" ht="12" outlineLevel="3">
      <c r="A63" s="72"/>
      <c r="B63" s="88" t="s">
        <v>45</v>
      </c>
      <c r="C63" s="49">
        <f t="shared" si="4"/>
        <v>16.175144176893433</v>
      </c>
      <c r="D63" s="3">
        <f t="shared" si="4"/>
        <v>17.727660214622404</v>
      </c>
      <c r="E63" s="4">
        <f t="shared" si="4"/>
        <v>17.862834943719495</v>
      </c>
      <c r="F63" s="4">
        <f t="shared" si="4"/>
        <v>17.82297993340234</v>
      </c>
      <c r="G63" s="6">
        <f t="shared" si="5"/>
        <v>0.10187456374347989</v>
      </c>
      <c r="H63" s="6">
        <f t="shared" si="6"/>
        <v>0.007625074457688125</v>
      </c>
      <c r="I63" s="6">
        <f t="shared" si="7"/>
        <v>-0.0022311693772419537</v>
      </c>
    </row>
    <row r="64" spans="1:9" ht="12" outlineLevel="2" collapsed="1">
      <c r="A64" s="90" t="s">
        <v>12</v>
      </c>
      <c r="B64" s="89"/>
      <c r="C64" s="48">
        <f t="shared" si="4"/>
        <v>11.601909809200162</v>
      </c>
      <c r="D64" s="9">
        <f t="shared" si="4"/>
        <v>11.32811266538255</v>
      </c>
      <c r="E64" s="10">
        <f t="shared" si="4"/>
        <v>10.449632800735941</v>
      </c>
      <c r="F64" s="10">
        <f t="shared" si="4"/>
        <v>9.390986296565373</v>
      </c>
      <c r="G64" s="11">
        <f t="shared" si="5"/>
        <v>-0.19056548007997406</v>
      </c>
      <c r="H64" s="11">
        <f t="shared" si="6"/>
        <v>-0.07754865180067864</v>
      </c>
      <c r="I64" s="11">
        <f t="shared" si="7"/>
        <v>-0.10130944544730894</v>
      </c>
    </row>
    <row r="65" spans="1:9" ht="12" hidden="1" outlineLevel="3">
      <c r="A65" s="69"/>
      <c r="B65" s="87" t="s">
        <v>37</v>
      </c>
      <c r="C65" s="49">
        <f t="shared" si="4"/>
        <v>9.297970339626461</v>
      </c>
      <c r="D65" s="3">
        <f t="shared" si="4"/>
        <v>9.120176608563675</v>
      </c>
      <c r="E65" s="4">
        <f t="shared" si="4"/>
        <v>8.876353790613718</v>
      </c>
      <c r="F65" s="4">
        <f t="shared" si="4"/>
        <v>7.906503165257426</v>
      </c>
      <c r="G65" s="6">
        <f t="shared" si="5"/>
        <v>-0.14965278695704426</v>
      </c>
      <c r="H65" s="6">
        <f t="shared" si="6"/>
        <v>-0.026734440396802336</v>
      </c>
      <c r="I65" s="6">
        <f t="shared" si="7"/>
        <v>-0.10926227685762803</v>
      </c>
    </row>
    <row r="66" spans="1:9" ht="12" hidden="1" outlineLevel="3">
      <c r="A66" s="20"/>
      <c r="B66" s="63" t="s">
        <v>38</v>
      </c>
      <c r="C66" s="49">
        <f t="shared" si="4"/>
        <v>9.809051800045285</v>
      </c>
      <c r="D66" s="3">
        <f t="shared" si="4"/>
        <v>10.746395820721508</v>
      </c>
      <c r="E66" s="4">
        <f t="shared" si="4"/>
        <v>9.704844753160813</v>
      </c>
      <c r="F66" s="4">
        <f t="shared" si="4"/>
        <v>8.733820325515827</v>
      </c>
      <c r="G66" s="6">
        <f t="shared" si="5"/>
        <v>-0.10961625001557174</v>
      </c>
      <c r="H66" s="6">
        <f t="shared" si="6"/>
        <v>-0.09692096633481026</v>
      </c>
      <c r="I66" s="6">
        <f t="shared" si="7"/>
        <v>-0.10005563739994179</v>
      </c>
    </row>
    <row r="67" spans="1:9" ht="12" hidden="1" outlineLevel="3">
      <c r="A67" s="20"/>
      <c r="B67" s="63" t="s">
        <v>39</v>
      </c>
      <c r="C67" s="49">
        <f t="shared" si="4"/>
        <v>15.958299919807539</v>
      </c>
      <c r="D67" s="3">
        <f t="shared" si="4"/>
        <v>10.988433228180861</v>
      </c>
      <c r="E67" s="4">
        <f t="shared" si="4"/>
        <v>10.139318885448917</v>
      </c>
      <c r="F67" s="4">
        <f t="shared" si="4"/>
        <v>9.600242277407633</v>
      </c>
      <c r="G67" s="6">
        <f t="shared" si="5"/>
        <v>-0.3984169788981248</v>
      </c>
      <c r="H67" s="6">
        <f t="shared" si="6"/>
        <v>-0.07727346793665829</v>
      </c>
      <c r="I67" s="6">
        <f t="shared" si="7"/>
        <v>-0.05316694485414806</v>
      </c>
    </row>
    <row r="68" spans="1:9" ht="12" hidden="1" outlineLevel="3">
      <c r="A68" s="20"/>
      <c r="B68" s="63" t="s">
        <v>40</v>
      </c>
      <c r="C68" s="49">
        <f t="shared" si="4"/>
        <v>10.157459300773953</v>
      </c>
      <c r="D68" s="3">
        <f t="shared" si="4"/>
        <v>10.964912280701753</v>
      </c>
      <c r="E68" s="4">
        <f t="shared" si="4"/>
        <v>10.420416262863998</v>
      </c>
      <c r="F68" s="4">
        <f t="shared" si="4"/>
        <v>9.43430245661483</v>
      </c>
      <c r="G68" s="6">
        <f t="shared" si="5"/>
        <v>-0.07119465830436764</v>
      </c>
      <c r="H68" s="6">
        <f t="shared" si="6"/>
        <v>-0.049658036826803253</v>
      </c>
      <c r="I68" s="6">
        <f t="shared" si="7"/>
        <v>-0.09463286123832254</v>
      </c>
    </row>
    <row r="69" spans="1:9" ht="12" hidden="1" outlineLevel="3">
      <c r="A69" s="72"/>
      <c r="B69" s="88" t="s">
        <v>41</v>
      </c>
      <c r="C69" s="49">
        <f t="shared" si="4"/>
        <v>12.630056586023391</v>
      </c>
      <c r="D69" s="3">
        <f t="shared" si="4"/>
        <v>12.380189784162345</v>
      </c>
      <c r="E69" s="4">
        <f t="shared" si="4"/>
        <v>11.330261853385432</v>
      </c>
      <c r="F69" s="4">
        <f t="shared" si="4"/>
        <v>10.062258309613183</v>
      </c>
      <c r="G69" s="6">
        <f t="shared" si="5"/>
        <v>-0.20330853301574056</v>
      </c>
      <c r="H69" s="6">
        <f t="shared" si="6"/>
        <v>-0.08480709497039045</v>
      </c>
      <c r="I69" s="6">
        <f t="shared" si="7"/>
        <v>-0.11191299549651405</v>
      </c>
    </row>
    <row r="70" spans="1:9" ht="12" outlineLevel="2" collapsed="1">
      <c r="A70" s="7" t="s">
        <v>13</v>
      </c>
      <c r="B70" s="62"/>
      <c r="C70" s="48">
        <f t="shared" si="4"/>
        <v>16.042656050049768</v>
      </c>
      <c r="D70" s="9">
        <f t="shared" si="4"/>
        <v>18.79974744599588</v>
      </c>
      <c r="E70" s="10">
        <f t="shared" si="4"/>
        <v>17.890164600690916</v>
      </c>
      <c r="F70" s="10">
        <f t="shared" si="4"/>
        <v>16.203699117323637</v>
      </c>
      <c r="G70" s="11">
        <f t="shared" si="5"/>
        <v>0.01003842922091257</v>
      </c>
      <c r="H70" s="11">
        <f t="shared" si="6"/>
        <v>-0.04838271619966333</v>
      </c>
      <c r="I70" s="11">
        <f t="shared" si="7"/>
        <v>-0.09426774549084628</v>
      </c>
    </row>
    <row r="71" spans="1:9" ht="12" hidden="1" outlineLevel="3">
      <c r="A71" s="69"/>
      <c r="B71" s="87" t="s">
        <v>42</v>
      </c>
      <c r="C71" s="49">
        <f t="shared" si="4"/>
        <v>14.707557053705644</v>
      </c>
      <c r="D71" s="3">
        <f t="shared" si="4"/>
        <v>15.938840389564515</v>
      </c>
      <c r="E71" s="4">
        <f t="shared" si="4"/>
        <v>14.995412889287863</v>
      </c>
      <c r="F71" s="4">
        <f t="shared" si="4"/>
        <v>14.513555094747103</v>
      </c>
      <c r="G71" s="6">
        <f t="shared" si="5"/>
        <v>-0.0131906310647057</v>
      </c>
      <c r="H71" s="6">
        <f t="shared" si="6"/>
        <v>-0.059190472908828</v>
      </c>
      <c r="I71" s="6">
        <f t="shared" si="7"/>
        <v>-0.03213367968580448</v>
      </c>
    </row>
    <row r="72" spans="1:9" ht="12" hidden="1" outlineLevel="3">
      <c r="A72" s="20"/>
      <c r="B72" s="63" t="s">
        <v>65</v>
      </c>
      <c r="C72" s="49">
        <f t="shared" si="4"/>
        <v>23.49380564322389</v>
      </c>
      <c r="D72" s="3">
        <f t="shared" si="4"/>
        <v>32.11230242069194</v>
      </c>
      <c r="E72" s="4">
        <f t="shared" si="4"/>
        <v>29.59179208960448</v>
      </c>
      <c r="F72" s="4">
        <f t="shared" si="4"/>
        <v>25.45497115855346</v>
      </c>
      <c r="G72" s="6">
        <f t="shared" si="5"/>
        <v>0.08347585508758179</v>
      </c>
      <c r="H72" s="6">
        <f t="shared" si="6"/>
        <v>-0.07849048934788745</v>
      </c>
      <c r="I72" s="6">
        <f t="shared" si="7"/>
        <v>-0.13979622858002824</v>
      </c>
    </row>
    <row r="73" spans="1:9" ht="12" hidden="1" outlineLevel="3">
      <c r="A73" s="72"/>
      <c r="B73" s="88" t="s">
        <v>43</v>
      </c>
      <c r="C73" s="49">
        <f t="shared" si="4"/>
        <v>11.67160575128965</v>
      </c>
      <c r="D73" s="3">
        <f t="shared" si="4"/>
        <v>12.282746493272809</v>
      </c>
      <c r="E73" s="4">
        <f t="shared" si="4"/>
        <v>13.03736157726551</v>
      </c>
      <c r="F73" s="4">
        <f t="shared" si="4"/>
        <v>11.07485375462613</v>
      </c>
      <c r="G73" s="6">
        <f t="shared" si="5"/>
        <v>-0.05112852587550629</v>
      </c>
      <c r="H73" s="6">
        <f t="shared" si="6"/>
        <v>0.06143699899741482</v>
      </c>
      <c r="I73" s="6">
        <f t="shared" si="7"/>
        <v>-0.15052952324813887</v>
      </c>
    </row>
    <row r="74" spans="1:9" ht="12" outlineLevel="2" collapsed="1">
      <c r="A74" s="7" t="s">
        <v>14</v>
      </c>
      <c r="B74" s="62"/>
      <c r="C74" s="8">
        <f t="shared" si="4"/>
        <v>10.432088139094509</v>
      </c>
      <c r="D74" s="9">
        <f t="shared" si="4"/>
        <v>11.581342782088093</v>
      </c>
      <c r="E74" s="10">
        <f t="shared" si="4"/>
        <v>11.336182724806378</v>
      </c>
      <c r="F74" s="10">
        <f t="shared" si="4"/>
        <v>11.471430725162069</v>
      </c>
      <c r="G74" s="19">
        <f t="shared" si="5"/>
        <v>0.09962939079977652</v>
      </c>
      <c r="H74" s="19">
        <f t="shared" si="6"/>
        <v>-0.021168534762729282</v>
      </c>
      <c r="I74" s="19">
        <f t="shared" si="7"/>
        <v>0.01193064752385608</v>
      </c>
    </row>
    <row r="75" spans="1:9" ht="12" hidden="1" outlineLevel="3">
      <c r="A75" s="69"/>
      <c r="B75" s="87" t="s">
        <v>46</v>
      </c>
      <c r="C75" s="49">
        <f t="shared" si="4"/>
        <v>11.599083460630467</v>
      </c>
      <c r="D75" s="3">
        <f t="shared" si="4"/>
        <v>12.3180216712092</v>
      </c>
      <c r="E75" s="4">
        <f t="shared" si="4"/>
        <v>12.595219332807986</v>
      </c>
      <c r="F75" s="4">
        <f t="shared" si="4"/>
        <v>12.034662945052093</v>
      </c>
      <c r="G75" s="6">
        <f t="shared" si="5"/>
        <v>0.03755292268566445</v>
      </c>
      <c r="H75" s="6">
        <f t="shared" si="6"/>
        <v>0.022503423763791327</v>
      </c>
      <c r="I75" s="6">
        <f t="shared" si="7"/>
        <v>-0.04450548838762639</v>
      </c>
    </row>
    <row r="76" spans="1:9" ht="12" hidden="1" outlineLevel="3">
      <c r="A76" s="20"/>
      <c r="B76" s="63" t="s">
        <v>47</v>
      </c>
      <c r="C76" s="49">
        <f t="shared" si="4"/>
        <v>10.647929831179855</v>
      </c>
      <c r="D76" s="3">
        <f t="shared" si="4"/>
        <v>12.009331178647761</v>
      </c>
      <c r="E76" s="4">
        <f t="shared" si="4"/>
        <v>11.643995034653978</v>
      </c>
      <c r="F76" s="4">
        <f t="shared" si="4"/>
        <v>12.036500019332637</v>
      </c>
      <c r="G76" s="6">
        <f t="shared" si="5"/>
        <v>0.13040752617346277</v>
      </c>
      <c r="H76" s="6">
        <f t="shared" si="6"/>
        <v>-0.03042102333253497</v>
      </c>
      <c r="I76" s="6">
        <f t="shared" si="7"/>
        <v>0.03370879011117023</v>
      </c>
    </row>
    <row r="77" spans="1:9" ht="12" hidden="1" outlineLevel="3">
      <c r="A77" s="72"/>
      <c r="B77" s="88" t="s">
        <v>48</v>
      </c>
      <c r="C77" s="49">
        <f t="shared" si="4"/>
        <v>8.428531062043355</v>
      </c>
      <c r="D77" s="3">
        <f t="shared" si="4"/>
        <v>9.302229220187288</v>
      </c>
      <c r="E77" s="4">
        <f t="shared" si="4"/>
        <v>8.764379707026402</v>
      </c>
      <c r="F77" s="4">
        <f t="shared" si="4"/>
        <v>8.948887056883759</v>
      </c>
      <c r="G77" s="6">
        <f t="shared" si="5"/>
        <v>0.061737447606232426</v>
      </c>
      <c r="H77" s="6">
        <f t="shared" si="6"/>
        <v>-0.05781942160634663</v>
      </c>
      <c r="I77" s="6">
        <f t="shared" si="7"/>
        <v>0.02105195758570772</v>
      </c>
    </row>
    <row r="78" spans="1:9" ht="12" outlineLevel="2" collapsed="1">
      <c r="A78" s="90" t="s">
        <v>15</v>
      </c>
      <c r="B78" s="89"/>
      <c r="C78" s="48">
        <f t="shared" si="4"/>
        <v>9.928625639866294</v>
      </c>
      <c r="D78" s="9">
        <f t="shared" si="4"/>
        <v>10.032565321754552</v>
      </c>
      <c r="E78" s="10">
        <f t="shared" si="4"/>
        <v>9.944809699016828</v>
      </c>
      <c r="F78" s="10">
        <f t="shared" si="4"/>
        <v>10.075422200360714</v>
      </c>
      <c r="G78" s="11">
        <f t="shared" si="5"/>
        <v>0.01478518435673416</v>
      </c>
      <c r="H78" s="11">
        <f t="shared" si="6"/>
        <v>-0.008747077135639011</v>
      </c>
      <c r="I78" s="11">
        <f t="shared" si="7"/>
        <v>0.013133735616559792</v>
      </c>
    </row>
    <row r="79" spans="1:9" ht="12" hidden="1" outlineLevel="3">
      <c r="A79" s="69"/>
      <c r="B79" s="87" t="s">
        <v>49</v>
      </c>
      <c r="C79" s="38">
        <f t="shared" si="4"/>
        <v>10.463404730484214</v>
      </c>
      <c r="D79" s="37">
        <f t="shared" si="4"/>
        <v>13.027364691622767</v>
      </c>
      <c r="E79" s="38">
        <f t="shared" si="4"/>
        <v>11.851902923331496</v>
      </c>
      <c r="F79" s="38">
        <f t="shared" si="4"/>
        <v>11.965638528138529</v>
      </c>
      <c r="G79" s="23">
        <f t="shared" si="5"/>
        <v>0.14357026573555812</v>
      </c>
      <c r="H79" s="23">
        <f t="shared" si="6"/>
        <v>-0.09023020358424066</v>
      </c>
      <c r="I79" s="23">
        <f t="shared" si="7"/>
        <v>0.009596400303206557</v>
      </c>
    </row>
    <row r="80" spans="1:9" ht="12" hidden="1" outlineLevel="3">
      <c r="A80" s="20"/>
      <c r="B80" s="63" t="s">
        <v>50</v>
      </c>
      <c r="C80" s="4">
        <f t="shared" si="4"/>
        <v>10.845082530949107</v>
      </c>
      <c r="D80" s="3">
        <f t="shared" si="4"/>
        <v>9.829276709770408</v>
      </c>
      <c r="E80" s="4">
        <f t="shared" si="4"/>
        <v>10.22865458604948</v>
      </c>
      <c r="F80" s="4">
        <f t="shared" si="4"/>
        <v>10.557843504305502</v>
      </c>
      <c r="G80" s="6">
        <f t="shared" si="5"/>
        <v>-0.026485646911759052</v>
      </c>
      <c r="H80" s="6">
        <f t="shared" si="6"/>
        <v>0.04063146130397223</v>
      </c>
      <c r="I80" s="6">
        <f t="shared" si="7"/>
        <v>0.0321830124858251</v>
      </c>
    </row>
    <row r="81" spans="1:9" ht="12" hidden="1" outlineLevel="3">
      <c r="A81" s="72"/>
      <c r="B81" s="88" t="s">
        <v>51</v>
      </c>
      <c r="C81" s="40">
        <f t="shared" si="4"/>
        <v>8.248510099678287</v>
      </c>
      <c r="D81" s="3">
        <f t="shared" si="4"/>
        <v>6.9674782023751005</v>
      </c>
      <c r="E81" s="4">
        <f t="shared" si="4"/>
        <v>7.449238904433093</v>
      </c>
      <c r="F81" s="4">
        <f t="shared" si="4"/>
        <v>7.3035289300611606</v>
      </c>
      <c r="G81" s="26">
        <f t="shared" si="5"/>
        <v>-0.11456386161835247</v>
      </c>
      <c r="H81" s="26">
        <f t="shared" si="6"/>
        <v>0.0691441993882045</v>
      </c>
      <c r="I81" s="26">
        <f t="shared" si="7"/>
        <v>-0.01956038411994272</v>
      </c>
    </row>
    <row r="82" spans="1:9" ht="12" outlineLevel="2" collapsed="1">
      <c r="A82" s="7" t="s">
        <v>32</v>
      </c>
      <c r="B82" s="62"/>
      <c r="C82" s="48">
        <f t="shared" si="4"/>
        <v>13.578237619158335</v>
      </c>
      <c r="D82" s="9">
        <f t="shared" si="4"/>
        <v>12.602091006840382</v>
      </c>
      <c r="E82" s="10">
        <f t="shared" si="4"/>
        <v>11.869240404401896</v>
      </c>
      <c r="F82" s="10">
        <f t="shared" si="4"/>
        <v>11.055607968457734</v>
      </c>
      <c r="G82" s="11">
        <f t="shared" si="5"/>
        <v>-0.18578476245998776</v>
      </c>
      <c r="H82" s="11">
        <f t="shared" si="6"/>
        <v>-0.05815309554903995</v>
      </c>
      <c r="I82" s="11">
        <f t="shared" si="7"/>
        <v>-0.0685496635186877</v>
      </c>
    </row>
    <row r="83" spans="1:9" ht="12" hidden="1" outlineLevel="3">
      <c r="A83" s="69"/>
      <c r="B83" s="104" t="s">
        <v>52</v>
      </c>
      <c r="C83" s="50">
        <f t="shared" si="4"/>
        <v>10.341967589638893</v>
      </c>
      <c r="D83" s="37">
        <f t="shared" si="4"/>
        <v>10.121807239323868</v>
      </c>
      <c r="E83" s="38">
        <f t="shared" si="4"/>
        <v>9.544272305778582</v>
      </c>
      <c r="F83" s="38">
        <f t="shared" si="4"/>
        <v>9.485238667150798</v>
      </c>
      <c r="G83" s="23">
        <f t="shared" si="5"/>
        <v>-0.0828400316537841</v>
      </c>
      <c r="H83" s="23">
        <f t="shared" si="6"/>
        <v>-0.057058479764515314</v>
      </c>
      <c r="I83" s="23">
        <f t="shared" si="7"/>
        <v>-0.006185242492719203</v>
      </c>
    </row>
    <row r="84" spans="1:9" ht="12" hidden="1" outlineLevel="3">
      <c r="A84" s="20"/>
      <c r="B84" s="12" t="s">
        <v>53</v>
      </c>
      <c r="C84" s="2">
        <f t="shared" si="4"/>
        <v>13.461756802785452</v>
      </c>
      <c r="D84" s="3">
        <f t="shared" si="4"/>
        <v>12.253638862796128</v>
      </c>
      <c r="E84" s="4">
        <f t="shared" si="4"/>
        <v>11.543436905516804</v>
      </c>
      <c r="F84" s="4">
        <f t="shared" si="4"/>
        <v>10.682823017025207</v>
      </c>
      <c r="G84" s="6">
        <f t="shared" si="5"/>
        <v>-0.20643173298044123</v>
      </c>
      <c r="H84" s="6">
        <f t="shared" si="6"/>
        <v>-0.05795845342199555</v>
      </c>
      <c r="I84" s="6">
        <f t="shared" si="7"/>
        <v>-0.07455438926341734</v>
      </c>
    </row>
    <row r="85" spans="1:9" ht="12" hidden="1" outlineLevel="3">
      <c r="A85" s="72"/>
      <c r="B85" s="105" t="s">
        <v>54</v>
      </c>
      <c r="C85" s="52">
        <f t="shared" si="4"/>
        <v>18.726523962528848</v>
      </c>
      <c r="D85" s="39">
        <f t="shared" si="4"/>
        <v>17.858626131738518</v>
      </c>
      <c r="E85" s="40">
        <f t="shared" si="4"/>
        <v>16.66468135795116</v>
      </c>
      <c r="F85" s="40">
        <f t="shared" si="4"/>
        <v>14.906219151036526</v>
      </c>
      <c r="G85" s="26">
        <f t="shared" si="5"/>
        <v>-0.20400501551364392</v>
      </c>
      <c r="H85" s="26">
        <f t="shared" si="6"/>
        <v>-0.06685535410058605</v>
      </c>
      <c r="I85" s="26">
        <f t="shared" si="7"/>
        <v>-0.10552030183737211</v>
      </c>
    </row>
    <row r="86" spans="1:9" ht="12" collapsed="1">
      <c r="A86" s="42" t="s">
        <v>62</v>
      </c>
      <c r="B86" s="42"/>
      <c r="C86" s="52"/>
      <c r="D86" s="39"/>
      <c r="E86" s="40"/>
      <c r="F86" s="40"/>
      <c r="G86" s="26"/>
      <c r="H86" s="26"/>
      <c r="I86" s="26"/>
    </row>
    <row r="87" spans="1:9" ht="12" hidden="1" outlineLevel="1">
      <c r="A87" s="101" t="s">
        <v>23</v>
      </c>
      <c r="B87" s="95"/>
      <c r="C87" s="106">
        <v>5940251</v>
      </c>
      <c r="D87" s="107">
        <v>6161600</v>
      </c>
      <c r="E87" s="107">
        <v>6208877</v>
      </c>
      <c r="F87" s="107">
        <v>6251983</v>
      </c>
      <c r="G87" s="23">
        <f>(F87-C87)/$C87</f>
        <v>0.05247791717892055</v>
      </c>
      <c r="H87" s="51">
        <f aca="true" t="shared" si="8" ref="H87:I89">(E87-D87)/D87</f>
        <v>0.00767284471565827</v>
      </c>
      <c r="I87" s="23">
        <f t="shared" si="8"/>
        <v>0.006942640351870395</v>
      </c>
    </row>
    <row r="88" spans="1:9" ht="12" hidden="1" outlineLevel="1">
      <c r="A88" s="102" t="s">
        <v>24</v>
      </c>
      <c r="B88" s="93"/>
      <c r="C88" s="108">
        <v>468350</v>
      </c>
      <c r="D88" s="109">
        <v>500189</v>
      </c>
      <c r="E88" s="109">
        <v>515900</v>
      </c>
      <c r="F88" s="109">
        <v>511926</v>
      </c>
      <c r="G88" s="6">
        <f>(F88-C88)/$C88</f>
        <v>0.0930415287712181</v>
      </c>
      <c r="H88" s="5">
        <f t="shared" si="8"/>
        <v>0.031410126972004584</v>
      </c>
      <c r="I88" s="6">
        <f t="shared" si="8"/>
        <v>-0.007703043225431285</v>
      </c>
    </row>
    <row r="89" spans="1:9" ht="12" hidden="1" outlineLevel="1">
      <c r="A89" s="103" t="s">
        <v>25</v>
      </c>
      <c r="B89" s="96"/>
      <c r="C89" s="110">
        <f>C88/C87*100</f>
        <v>7.884346974563869</v>
      </c>
      <c r="D89" s="111">
        <f>D88/D87*100</f>
        <v>8.117842768112178</v>
      </c>
      <c r="E89" s="111">
        <f>E88/E87*100</f>
        <v>8.309071028464569</v>
      </c>
      <c r="F89" s="111">
        <f>F88/F87*100</f>
        <v>8.188218042179578</v>
      </c>
      <c r="G89" s="26">
        <f>(F89-C89)/$C89</f>
        <v>0.03854105718533759</v>
      </c>
      <c r="H89" s="53">
        <f t="shared" si="8"/>
        <v>0.023556536608907674</v>
      </c>
      <c r="I89" s="26">
        <f t="shared" si="8"/>
        <v>-0.014544704922004156</v>
      </c>
    </row>
    <row r="90" spans="1:9" ht="12" collapsed="1">
      <c r="A90" s="42" t="s">
        <v>61</v>
      </c>
      <c r="B90" s="62"/>
      <c r="C90" s="52"/>
      <c r="D90" s="39"/>
      <c r="E90" s="40"/>
      <c r="F90" s="40"/>
      <c r="G90" s="26"/>
      <c r="H90" s="26"/>
      <c r="I90" s="26"/>
    </row>
    <row r="91" spans="1:9" ht="12" hidden="1" outlineLevel="1">
      <c r="A91" s="101" t="s">
        <v>23</v>
      </c>
      <c r="B91" s="95"/>
      <c r="C91" s="106">
        <v>3339516</v>
      </c>
      <c r="D91" s="107">
        <v>3456775</v>
      </c>
      <c r="E91" s="107">
        <v>3475671</v>
      </c>
      <c r="F91" s="107">
        <v>3498384</v>
      </c>
      <c r="G91" s="23">
        <f>(F91-C91)/$C91</f>
        <v>0.04757216315178607</v>
      </c>
      <c r="H91" s="51">
        <f aca="true" t="shared" si="9" ref="H91:I93">(E91-D91)/D91</f>
        <v>0.005466366772497486</v>
      </c>
      <c r="I91" s="23">
        <f t="shared" si="9"/>
        <v>0.00653485327005922</v>
      </c>
    </row>
    <row r="92" spans="1:9" ht="12" hidden="1" outlineLevel="1">
      <c r="A92" s="102" t="s">
        <v>24</v>
      </c>
      <c r="B92" s="93"/>
      <c r="C92" s="108">
        <v>353452</v>
      </c>
      <c r="D92" s="109">
        <v>340592</v>
      </c>
      <c r="E92" s="109">
        <v>352355</v>
      </c>
      <c r="F92" s="109">
        <v>346772</v>
      </c>
      <c r="G92" s="6">
        <f>(F92-C92)/$C92</f>
        <v>-0.01889931306089653</v>
      </c>
      <c r="H92" s="5">
        <f t="shared" si="9"/>
        <v>0.03453692394419129</v>
      </c>
      <c r="I92" s="6">
        <f t="shared" si="9"/>
        <v>-0.015844815597905522</v>
      </c>
    </row>
    <row r="93" spans="1:9" ht="12" hidden="1" outlineLevel="1">
      <c r="A93" s="103" t="s">
        <v>25</v>
      </c>
      <c r="B93" s="96"/>
      <c r="C93" s="110">
        <f>C92/C91*100</f>
        <v>10.583928928623191</v>
      </c>
      <c r="D93" s="111">
        <f>D92/D91*100</f>
        <v>9.85288310636359</v>
      </c>
      <c r="E93" s="111">
        <f>E92/E91*100</f>
        <v>10.13775469542428</v>
      </c>
      <c r="F93" s="111">
        <f>F92/F91*100</f>
        <v>9.91234810129477</v>
      </c>
      <c r="G93" s="26">
        <f>(F93-C93)/$C93</f>
        <v>-0.06345288520524711</v>
      </c>
      <c r="H93" s="53">
        <f t="shared" si="9"/>
        <v>0.028912510783437755</v>
      </c>
      <c r="I93" s="26">
        <f t="shared" si="9"/>
        <v>-0.022234370519070446</v>
      </c>
    </row>
    <row r="94" spans="1:9" ht="12">
      <c r="A94" s="86" t="s">
        <v>59</v>
      </c>
      <c r="B94" s="86"/>
      <c r="C94" s="65"/>
      <c r="D94" s="66"/>
      <c r="E94" s="67"/>
      <c r="F94" s="67"/>
      <c r="G94" s="68"/>
      <c r="H94" s="68"/>
      <c r="I94" s="68"/>
    </row>
    <row r="95" spans="1:9" ht="12" outlineLevel="1" collapsed="1">
      <c r="A95" s="42" t="s">
        <v>23</v>
      </c>
      <c r="B95" s="42"/>
      <c r="C95" s="65"/>
      <c r="D95" s="66"/>
      <c r="E95" s="67"/>
      <c r="F95" s="67"/>
      <c r="G95" s="68"/>
      <c r="H95" s="68"/>
      <c r="I95" s="68"/>
    </row>
    <row r="96" spans="1:9" ht="12" hidden="1" outlineLevel="3">
      <c r="A96" s="69"/>
      <c r="B96" s="70" t="s">
        <v>16</v>
      </c>
      <c r="C96" s="16">
        <v>446525</v>
      </c>
      <c r="D96" s="17">
        <v>472071</v>
      </c>
      <c r="E96" s="18">
        <v>477936</v>
      </c>
      <c r="F96" s="18">
        <v>483505</v>
      </c>
      <c r="G96" s="6">
        <f aca="true" t="shared" si="10" ref="G96:G103">(F96-C96)/$C96</f>
        <v>0.08281731146072448</v>
      </c>
      <c r="H96" s="6">
        <f aca="true" t="shared" si="11" ref="H96:I103">(E96-D96)/D96</f>
        <v>0.012423978596439943</v>
      </c>
      <c r="I96" s="6">
        <f t="shared" si="11"/>
        <v>0.01165218774061799</v>
      </c>
    </row>
    <row r="97" spans="1:9" ht="12" hidden="1" outlineLevel="3">
      <c r="A97" s="20"/>
      <c r="B97" s="71" t="s">
        <v>17</v>
      </c>
      <c r="C97" s="16">
        <v>224180</v>
      </c>
      <c r="D97" s="17">
        <v>237250</v>
      </c>
      <c r="E97" s="18">
        <v>240049</v>
      </c>
      <c r="F97" s="18">
        <v>243366</v>
      </c>
      <c r="G97" s="6">
        <f t="shared" si="10"/>
        <v>0.08558301364974574</v>
      </c>
      <c r="H97" s="6">
        <f t="shared" si="11"/>
        <v>0.01179768177028451</v>
      </c>
      <c r="I97" s="6">
        <f t="shared" si="11"/>
        <v>0.013818012155851513</v>
      </c>
    </row>
    <row r="98" spans="1:9" ht="12" hidden="1" outlineLevel="3">
      <c r="A98" s="20"/>
      <c r="B98" s="71" t="s">
        <v>18</v>
      </c>
      <c r="C98" s="16">
        <v>185639</v>
      </c>
      <c r="D98" s="17">
        <v>190102</v>
      </c>
      <c r="E98" s="18">
        <v>190742</v>
      </c>
      <c r="F98" s="18">
        <v>192504</v>
      </c>
      <c r="G98" s="6">
        <f t="shared" si="10"/>
        <v>0.0369803758908419</v>
      </c>
      <c r="H98" s="6">
        <f t="shared" si="11"/>
        <v>0.0033666137126384782</v>
      </c>
      <c r="I98" s="6">
        <f t="shared" si="11"/>
        <v>0.009237608916756667</v>
      </c>
    </row>
    <row r="99" spans="1:9" ht="12" hidden="1" outlineLevel="3">
      <c r="A99" s="20"/>
      <c r="B99" s="71" t="s">
        <v>19</v>
      </c>
      <c r="C99" s="16">
        <v>200827</v>
      </c>
      <c r="D99" s="17">
        <v>201593</v>
      </c>
      <c r="E99" s="18">
        <v>202234</v>
      </c>
      <c r="F99" s="18">
        <v>202598</v>
      </c>
      <c r="G99" s="6">
        <f t="shared" si="10"/>
        <v>0.008818535356301692</v>
      </c>
      <c r="H99" s="6">
        <f t="shared" si="11"/>
        <v>0.003179673897407152</v>
      </c>
      <c r="I99" s="6">
        <f t="shared" si="11"/>
        <v>0.0017998951709405936</v>
      </c>
    </row>
    <row r="100" spans="1:9" ht="12" hidden="1" outlineLevel="3">
      <c r="A100" s="20"/>
      <c r="B100" s="71" t="s">
        <v>31</v>
      </c>
      <c r="C100" s="16">
        <v>62842</v>
      </c>
      <c r="D100" s="17">
        <v>64294</v>
      </c>
      <c r="E100" s="18">
        <v>64527</v>
      </c>
      <c r="F100" s="18">
        <v>64757</v>
      </c>
      <c r="G100" s="6">
        <f t="shared" si="10"/>
        <v>0.030473250373953726</v>
      </c>
      <c r="H100" s="6">
        <f t="shared" si="11"/>
        <v>0.003623977354029925</v>
      </c>
      <c r="I100" s="6">
        <f t="shared" si="11"/>
        <v>0.0035643993987013187</v>
      </c>
    </row>
    <row r="101" spans="1:9" ht="12" hidden="1" outlineLevel="3">
      <c r="A101" s="20"/>
      <c r="B101" s="71" t="s">
        <v>20</v>
      </c>
      <c r="C101" s="16">
        <v>88014</v>
      </c>
      <c r="D101" s="17">
        <v>92704</v>
      </c>
      <c r="E101" s="18">
        <v>94290</v>
      </c>
      <c r="F101" s="18">
        <v>95463</v>
      </c>
      <c r="G101" s="6">
        <f t="shared" si="10"/>
        <v>0.08463426273092917</v>
      </c>
      <c r="H101" s="6">
        <f t="shared" si="11"/>
        <v>0.01710821539523645</v>
      </c>
      <c r="I101" s="6">
        <f t="shared" si="11"/>
        <v>0.012440343620744511</v>
      </c>
    </row>
    <row r="102" spans="1:9" ht="12" hidden="1" outlineLevel="3">
      <c r="A102" s="20"/>
      <c r="B102" s="71" t="s">
        <v>21</v>
      </c>
      <c r="C102" s="16">
        <v>75438</v>
      </c>
      <c r="D102" s="17">
        <v>79503</v>
      </c>
      <c r="E102" s="18">
        <v>80205</v>
      </c>
      <c r="F102" s="18">
        <v>80940</v>
      </c>
      <c r="G102" s="6">
        <f t="shared" si="10"/>
        <v>0.0729340650600493</v>
      </c>
      <c r="H102" s="6">
        <f t="shared" si="11"/>
        <v>0.008829855477151805</v>
      </c>
      <c r="I102" s="6">
        <f t="shared" si="11"/>
        <v>0.009164017205909855</v>
      </c>
    </row>
    <row r="103" spans="1:9" ht="12" hidden="1" outlineLevel="3">
      <c r="A103" s="72"/>
      <c r="B103" s="73" t="s">
        <v>22</v>
      </c>
      <c r="C103" s="59">
        <v>68058</v>
      </c>
      <c r="D103" s="24">
        <v>71543</v>
      </c>
      <c r="E103" s="25">
        <v>72315</v>
      </c>
      <c r="F103" s="25">
        <v>73067</v>
      </c>
      <c r="G103" s="26">
        <f t="shared" si="10"/>
        <v>0.07359898909753446</v>
      </c>
      <c r="H103" s="26">
        <f t="shared" si="11"/>
        <v>0.010790713277329719</v>
      </c>
      <c r="I103" s="26">
        <f t="shared" si="11"/>
        <v>0.010398949042384014</v>
      </c>
    </row>
    <row r="104" spans="1:9" ht="12" outlineLevel="1" collapsed="1">
      <c r="A104" s="42" t="s">
        <v>24</v>
      </c>
      <c r="B104" s="42"/>
      <c r="C104" s="65"/>
      <c r="D104" s="66"/>
      <c r="E104" s="67"/>
      <c r="F104" s="67"/>
      <c r="G104" s="68"/>
      <c r="H104" s="68"/>
      <c r="I104" s="68"/>
    </row>
    <row r="105" spans="1:9" ht="12" hidden="1" outlineLevel="2">
      <c r="A105" s="69"/>
      <c r="B105" s="70" t="s">
        <v>16</v>
      </c>
      <c r="C105" s="16">
        <v>64777</v>
      </c>
      <c r="D105" s="17">
        <v>76724</v>
      </c>
      <c r="E105" s="18">
        <v>81987</v>
      </c>
      <c r="F105" s="18">
        <v>81876</v>
      </c>
      <c r="G105" s="6">
        <f aca="true" t="shared" si="12" ref="G105:G112">(F105-C105)/$C105</f>
        <v>0.263967148833691</v>
      </c>
      <c r="H105" s="6">
        <f aca="true" t="shared" si="13" ref="H105:H112">(E105-D105)/D105</f>
        <v>0.06859652781398258</v>
      </c>
      <c r="I105" s="6">
        <f aca="true" t="shared" si="14" ref="I105:I112">(F105-E105)/E105</f>
        <v>-0.0013538731750155513</v>
      </c>
    </row>
    <row r="106" spans="1:9" ht="12" hidden="1" outlineLevel="2">
      <c r="A106" s="20"/>
      <c r="B106" s="71" t="s">
        <v>17</v>
      </c>
      <c r="C106" s="16">
        <v>29785</v>
      </c>
      <c r="D106" s="17">
        <v>37926</v>
      </c>
      <c r="E106" s="18">
        <v>41317</v>
      </c>
      <c r="F106" s="18">
        <v>41305</v>
      </c>
      <c r="G106" s="6">
        <f t="shared" si="12"/>
        <v>0.3867718650327346</v>
      </c>
      <c r="H106" s="6">
        <f t="shared" si="13"/>
        <v>0.0894109581817223</v>
      </c>
      <c r="I106" s="6">
        <f t="shared" si="14"/>
        <v>-0.00029043735024324125</v>
      </c>
    </row>
    <row r="107" spans="1:9" ht="12" hidden="1" outlineLevel="2">
      <c r="A107" s="20"/>
      <c r="B107" s="71" t="s">
        <v>18</v>
      </c>
      <c r="C107" s="16">
        <v>48103</v>
      </c>
      <c r="D107" s="17">
        <v>44560</v>
      </c>
      <c r="E107" s="18">
        <v>43619</v>
      </c>
      <c r="F107" s="18">
        <v>44106</v>
      </c>
      <c r="G107" s="6">
        <f t="shared" si="12"/>
        <v>-0.08309253061139638</v>
      </c>
      <c r="H107" s="6">
        <f t="shared" si="13"/>
        <v>-0.021117594254937165</v>
      </c>
      <c r="I107" s="6">
        <f t="shared" si="14"/>
        <v>0.011164859350283133</v>
      </c>
    </row>
    <row r="108" spans="1:9" ht="12" hidden="1" outlineLevel="2">
      <c r="A108" s="20"/>
      <c r="B108" s="71" t="s">
        <v>19</v>
      </c>
      <c r="C108" s="16">
        <v>37037</v>
      </c>
      <c r="D108" s="17">
        <v>35448</v>
      </c>
      <c r="E108" s="18">
        <v>36248</v>
      </c>
      <c r="F108" s="18">
        <v>35753</v>
      </c>
      <c r="G108" s="6">
        <f t="shared" si="12"/>
        <v>-0.03466803466803467</v>
      </c>
      <c r="H108" s="6">
        <f t="shared" si="13"/>
        <v>0.022568269013766643</v>
      </c>
      <c r="I108" s="6">
        <f t="shared" si="14"/>
        <v>-0.013655925844184506</v>
      </c>
    </row>
    <row r="109" spans="1:9" ht="12" hidden="1" outlineLevel="2">
      <c r="A109" s="20"/>
      <c r="B109" s="71" t="s">
        <v>31</v>
      </c>
      <c r="C109" s="16">
        <v>5693</v>
      </c>
      <c r="D109" s="17">
        <v>5599</v>
      </c>
      <c r="E109" s="18">
        <v>5651</v>
      </c>
      <c r="F109" s="18">
        <v>5623</v>
      </c>
      <c r="G109" s="6">
        <f t="shared" si="12"/>
        <v>-0.01229580186193571</v>
      </c>
      <c r="H109" s="6">
        <f t="shared" si="13"/>
        <v>0.00928737274513306</v>
      </c>
      <c r="I109" s="6">
        <f t="shared" si="14"/>
        <v>-0.004954875243319766</v>
      </c>
    </row>
    <row r="110" spans="1:9" ht="12" hidden="1" outlineLevel="2">
      <c r="A110" s="20"/>
      <c r="B110" s="71" t="s">
        <v>20</v>
      </c>
      <c r="C110" s="16">
        <v>11567</v>
      </c>
      <c r="D110" s="17">
        <v>15380</v>
      </c>
      <c r="E110" s="18">
        <v>16535</v>
      </c>
      <c r="F110" s="18">
        <v>16325</v>
      </c>
      <c r="G110" s="6">
        <f t="shared" si="12"/>
        <v>0.4113426126048241</v>
      </c>
      <c r="H110" s="6">
        <f t="shared" si="13"/>
        <v>0.07509752925877763</v>
      </c>
      <c r="I110" s="6">
        <f t="shared" si="14"/>
        <v>-0.012700332627759298</v>
      </c>
    </row>
    <row r="111" spans="1:9" ht="12" hidden="1" outlineLevel="2">
      <c r="A111" s="20"/>
      <c r="B111" s="71" t="s">
        <v>21</v>
      </c>
      <c r="C111" s="16">
        <v>10752</v>
      </c>
      <c r="D111" s="17">
        <v>12666</v>
      </c>
      <c r="E111" s="18">
        <v>14623</v>
      </c>
      <c r="F111" s="18">
        <v>14225</v>
      </c>
      <c r="G111" s="6">
        <f t="shared" si="12"/>
        <v>0.3230096726190476</v>
      </c>
      <c r="H111" s="6">
        <f t="shared" si="13"/>
        <v>0.15450813200694774</v>
      </c>
      <c r="I111" s="6">
        <f t="shared" si="14"/>
        <v>-0.027217397250906106</v>
      </c>
    </row>
    <row r="112" spans="1:9" ht="12" hidden="1" outlineLevel="2">
      <c r="A112" s="72"/>
      <c r="B112" s="73" t="s">
        <v>22</v>
      </c>
      <c r="C112" s="59">
        <v>7729</v>
      </c>
      <c r="D112" s="24">
        <v>8403</v>
      </c>
      <c r="E112" s="25">
        <v>7804</v>
      </c>
      <c r="F112" s="25">
        <v>7684</v>
      </c>
      <c r="G112" s="26">
        <f t="shared" si="12"/>
        <v>-0.005822227972570837</v>
      </c>
      <c r="H112" s="26">
        <f t="shared" si="13"/>
        <v>-0.07128406521480424</v>
      </c>
      <c r="I112" s="26">
        <f t="shared" si="14"/>
        <v>-0.015376729882111738</v>
      </c>
    </row>
    <row r="113" spans="1:9" ht="12" outlineLevel="1">
      <c r="A113" s="42" t="s">
        <v>25</v>
      </c>
      <c r="B113" s="42"/>
      <c r="C113" s="65"/>
      <c r="D113" s="66"/>
      <c r="E113" s="67"/>
      <c r="F113" s="67"/>
      <c r="G113" s="68"/>
      <c r="H113" s="68"/>
      <c r="I113" s="68"/>
    </row>
    <row r="114" spans="1:9" ht="12" outlineLevel="2">
      <c r="A114" s="69"/>
      <c r="B114" s="70" t="s">
        <v>16</v>
      </c>
      <c r="C114" s="76">
        <f aca="true" t="shared" si="15" ref="C114:F119">C105/C96*100</f>
        <v>14.506914506466604</v>
      </c>
      <c r="D114" s="77">
        <f t="shared" si="15"/>
        <v>16.252639963056403</v>
      </c>
      <c r="E114" s="78">
        <f t="shared" si="15"/>
        <v>17.154388872150246</v>
      </c>
      <c r="F114" s="82">
        <f t="shared" si="15"/>
        <v>16.933847633426748</v>
      </c>
      <c r="G114" s="6">
        <f aca="true" t="shared" si="16" ref="G114:G121">(F114-C114)/$C114</f>
        <v>0.16729492173392996</v>
      </c>
      <c r="H114" s="6">
        <f aca="true" t="shared" si="17" ref="H114:H121">(E114-D114)/D114</f>
        <v>0.0554832267953756</v>
      </c>
      <c r="I114" s="6">
        <f aca="true" t="shared" si="18" ref="I114:I121">(F114-E114)/E114</f>
        <v>-0.012856257390873435</v>
      </c>
    </row>
    <row r="115" spans="1:9" ht="12" outlineLevel="2">
      <c r="A115" s="20"/>
      <c r="B115" s="71" t="s">
        <v>17</v>
      </c>
      <c r="C115" s="76">
        <f t="shared" si="15"/>
        <v>13.286198590418413</v>
      </c>
      <c r="D115" s="77">
        <f t="shared" si="15"/>
        <v>15.985669125395152</v>
      </c>
      <c r="E115" s="78">
        <f t="shared" si="15"/>
        <v>17.21190256989198</v>
      </c>
      <c r="F115" s="82">
        <f t="shared" si="15"/>
        <v>16.97237905048363</v>
      </c>
      <c r="G115" s="6">
        <f t="shared" si="16"/>
        <v>0.27744432954084963</v>
      </c>
      <c r="H115" s="6">
        <f t="shared" si="17"/>
        <v>0.07670829634205356</v>
      </c>
      <c r="I115" s="6">
        <f t="shared" si="18"/>
        <v>-0.013916155894778043</v>
      </c>
    </row>
    <row r="116" spans="1:9" ht="12" outlineLevel="2">
      <c r="A116" s="20"/>
      <c r="B116" s="71" t="s">
        <v>18</v>
      </c>
      <c r="C116" s="76">
        <f t="shared" si="15"/>
        <v>25.912119759317815</v>
      </c>
      <c r="D116" s="77">
        <f t="shared" si="15"/>
        <v>23.440047974245402</v>
      </c>
      <c r="E116" s="78">
        <f t="shared" si="15"/>
        <v>22.868062618615724</v>
      </c>
      <c r="F116" s="82">
        <f t="shared" si="15"/>
        <v>22.911731704276274</v>
      </c>
      <c r="G116" s="6">
        <f t="shared" si="16"/>
        <v>-0.11579091494290512</v>
      </c>
      <c r="H116" s="6">
        <f t="shared" si="17"/>
        <v>-0.02440205567233239</v>
      </c>
      <c r="I116" s="6">
        <f t="shared" si="18"/>
        <v>0.0019096102013032529</v>
      </c>
    </row>
    <row r="117" spans="1:9" ht="12" outlineLevel="2">
      <c r="A117" s="20"/>
      <c r="B117" s="71" t="s">
        <v>19</v>
      </c>
      <c r="C117" s="76">
        <f t="shared" si="15"/>
        <v>18.4422413320918</v>
      </c>
      <c r="D117" s="77">
        <f t="shared" si="15"/>
        <v>17.58394388694052</v>
      </c>
      <c r="E117" s="78">
        <f t="shared" si="15"/>
        <v>17.923791251718306</v>
      </c>
      <c r="F117" s="82">
        <f t="shared" si="15"/>
        <v>17.647262065765705</v>
      </c>
      <c r="G117" s="6">
        <f t="shared" si="16"/>
        <v>-0.0431064344084215</v>
      </c>
      <c r="H117" s="6">
        <f t="shared" si="17"/>
        <v>0.019327141110259568</v>
      </c>
      <c r="I117" s="6">
        <f t="shared" si="18"/>
        <v>-0.015428052138583725</v>
      </c>
    </row>
    <row r="118" spans="1:9" ht="12" outlineLevel="2">
      <c r="A118" s="20"/>
      <c r="B118" s="71" t="s">
        <v>31</v>
      </c>
      <c r="C118" s="76">
        <f t="shared" si="15"/>
        <v>9.059227904904363</v>
      </c>
      <c r="D118" s="77">
        <f t="shared" si="15"/>
        <v>8.708433135284785</v>
      </c>
      <c r="E118" s="78">
        <f t="shared" si="15"/>
        <v>8.75757434872224</v>
      </c>
      <c r="F118" s="82">
        <f t="shared" si="15"/>
        <v>8.683231156477293</v>
      </c>
      <c r="G118" s="6">
        <f t="shared" si="16"/>
        <v>-0.04150428186308441</v>
      </c>
      <c r="H118" s="6">
        <f t="shared" si="17"/>
        <v>0.005642945484457451</v>
      </c>
      <c r="I118" s="6">
        <f t="shared" si="18"/>
        <v>-0.008489016397079713</v>
      </c>
    </row>
    <row r="119" spans="1:9" ht="12" outlineLevel="2">
      <c r="A119" s="20"/>
      <c r="B119" s="71" t="s">
        <v>20</v>
      </c>
      <c r="C119" s="76">
        <f t="shared" si="15"/>
        <v>13.142227372917944</v>
      </c>
      <c r="D119" s="77">
        <f t="shared" si="15"/>
        <v>16.590438384535727</v>
      </c>
      <c r="E119" s="78">
        <f t="shared" si="15"/>
        <v>17.53632410648001</v>
      </c>
      <c r="F119" s="82">
        <f t="shared" si="15"/>
        <v>17.100866304222578</v>
      </c>
      <c r="G119" s="6">
        <f t="shared" si="16"/>
        <v>0.30121522166494863</v>
      </c>
      <c r="H119" s="6">
        <f t="shared" si="17"/>
        <v>0.05701390765092509</v>
      </c>
      <c r="I119" s="6">
        <f t="shared" si="18"/>
        <v>-0.02483176061376064</v>
      </c>
    </row>
    <row r="120" spans="1:9" ht="12" outlineLevel="2">
      <c r="A120" s="20"/>
      <c r="B120" s="71" t="s">
        <v>21</v>
      </c>
      <c r="C120" s="76">
        <f aca="true" t="shared" si="19" ref="C120:F121">C111/C102*100</f>
        <v>14.252763859063073</v>
      </c>
      <c r="D120" s="77">
        <f t="shared" si="19"/>
        <v>15.931474283989283</v>
      </c>
      <c r="E120" s="78">
        <f t="shared" si="19"/>
        <v>18.232030422043515</v>
      </c>
      <c r="F120" s="82">
        <f t="shared" si="19"/>
        <v>17.574746725969852</v>
      </c>
      <c r="G120" s="6">
        <f t="shared" si="16"/>
        <v>0.23307639835724853</v>
      </c>
      <c r="H120" s="6">
        <f t="shared" si="17"/>
        <v>0.1444032169933093</v>
      </c>
      <c r="I120" s="6">
        <f t="shared" si="18"/>
        <v>-0.03605104208684133</v>
      </c>
    </row>
    <row r="121" spans="1:9" ht="12" outlineLevel="2">
      <c r="A121" s="72"/>
      <c r="B121" s="73" t="s">
        <v>22</v>
      </c>
      <c r="C121" s="79">
        <f t="shared" si="19"/>
        <v>11.356490052602192</v>
      </c>
      <c r="D121" s="80">
        <f t="shared" si="19"/>
        <v>11.74538389500021</v>
      </c>
      <c r="E121" s="81">
        <f t="shared" si="19"/>
        <v>10.791675309410218</v>
      </c>
      <c r="F121" s="83">
        <f t="shared" si="19"/>
        <v>10.516375381499172</v>
      </c>
      <c r="G121" s="26">
        <f t="shared" si="16"/>
        <v>-0.07397661312709192</v>
      </c>
      <c r="H121" s="26">
        <f t="shared" si="17"/>
        <v>-0.081198587812525</v>
      </c>
      <c r="I121" s="26">
        <f t="shared" si="18"/>
        <v>-0.02551039759980434</v>
      </c>
    </row>
    <row r="122" spans="1:15" s="47" customFormat="1" ht="11.25">
      <c r="A122" s="46" t="s">
        <v>8</v>
      </c>
      <c r="B122" s="46"/>
      <c r="O122" s="54"/>
    </row>
    <row r="123" spans="1:15" s="47" customFormat="1" ht="11.25">
      <c r="A123" s="46" t="s">
        <v>7</v>
      </c>
      <c r="B123" s="46"/>
      <c r="O123" s="54"/>
    </row>
    <row r="124" spans="1:15" s="47" customFormat="1" ht="11.25">
      <c r="A124" s="47" t="s">
        <v>6</v>
      </c>
      <c r="O124" s="54"/>
    </row>
    <row r="125" spans="1:15" s="47" customFormat="1" ht="11.25">
      <c r="A125" s="47" t="s">
        <v>64</v>
      </c>
      <c r="O125" s="54"/>
    </row>
    <row r="126" spans="1:14" s="47" customFormat="1" ht="11.25">
      <c r="A126" s="46" t="s">
        <v>26</v>
      </c>
      <c r="B126" s="46"/>
      <c r="N126" s="54"/>
    </row>
    <row r="127" spans="1:14" s="47" customFormat="1" ht="11.25">
      <c r="A127" s="47" t="s">
        <v>27</v>
      </c>
      <c r="N127" s="54"/>
    </row>
    <row r="128" spans="1:14" s="47" customFormat="1" ht="11.25">
      <c r="A128" s="47" t="s">
        <v>29</v>
      </c>
      <c r="N128" s="54"/>
    </row>
    <row r="129" spans="1:14" s="47" customFormat="1" ht="11.25">
      <c r="A129" s="47" t="s">
        <v>28</v>
      </c>
      <c r="N129" s="54"/>
    </row>
    <row r="130" spans="1:14" s="47" customFormat="1" ht="11.25">
      <c r="A130" s="47" t="s">
        <v>30</v>
      </c>
      <c r="N130" s="54"/>
    </row>
    <row r="132" spans="1:2" ht="12">
      <c r="A132" s="45" t="s">
        <v>10</v>
      </c>
      <c r="B132" s="45"/>
    </row>
    <row r="133" spans="1:2" ht="12">
      <c r="A133" s="45" t="s">
        <v>9</v>
      </c>
      <c r="B133" s="45"/>
    </row>
    <row r="134" spans="1:2" ht="12">
      <c r="A134" s="45"/>
      <c r="B134" s="45"/>
    </row>
    <row r="135" ht="12">
      <c r="A135" s="46" t="s">
        <v>57</v>
      </c>
    </row>
    <row r="136" spans="1:3" ht="12.75">
      <c r="A136" s="47" t="s">
        <v>55</v>
      </c>
      <c r="B136" s="47"/>
      <c r="C136" s="91" t="s">
        <v>56</v>
      </c>
    </row>
    <row r="137" ht="12">
      <c r="B137" s="47"/>
    </row>
  </sheetData>
  <sheetProtection/>
  <mergeCells count="1">
    <mergeCell ref="A1:H1"/>
  </mergeCells>
  <hyperlinks>
    <hyperlink ref="I1" r:id="rId1" display="Fedpol"/>
    <hyperlink ref="C136" r:id="rId2" display="jan@hertogen.be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CAROLINA</cp:lastModifiedBy>
  <cp:lastPrinted>2011-08-03T16:40:43Z</cp:lastPrinted>
  <dcterms:created xsi:type="dcterms:W3CDTF">2011-07-01T06:26:41Z</dcterms:created>
  <dcterms:modified xsi:type="dcterms:W3CDTF">2012-04-13T12:33:26Z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